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\Desktop\CURSOS VACACIONALES ELECTROMECANICA\"/>
    </mc:Choice>
  </mc:AlternateContent>
  <bookViews>
    <workbookView xWindow="0" yWindow="0" windowWidth="20490" windowHeight="7155"/>
  </bookViews>
  <sheets>
    <sheet name="PEGAR AQUÍ" sheetId="8" r:id="rId1"/>
    <sheet name="R-DC-87 V.01" sheetId="3" r:id="rId2"/>
    <sheet name="R-DC-86 V.01" sheetId="6" r:id="rId3"/>
    <sheet name="R-GF-08 V.03" sheetId="5" r:id="rId4"/>
  </sheets>
  <definedNames>
    <definedName name="_xlnm._FilterDatabase" localSheetId="0" hidden="1">'PEGAR AQUÍ'!$A$8:$Z$8</definedName>
    <definedName name="_xlnm.Print_Titles" localSheetId="2">'R-DC-86 V.01'!$1:$9</definedName>
  </definedNames>
  <calcPr calcId="152511"/>
</workbook>
</file>

<file path=xl/calcChain.xml><?xml version="1.0" encoding="utf-8"?>
<calcChain xmlns="http://schemas.openxmlformats.org/spreadsheetml/2006/main">
  <c r="A11" i="5" l="1"/>
  <c r="B11" i="5"/>
  <c r="C11" i="5"/>
  <c r="D11" i="5"/>
  <c r="F11" i="5"/>
  <c r="A12" i="5"/>
  <c r="B12" i="5"/>
  <c r="C12" i="5"/>
  <c r="D12" i="5"/>
  <c r="F12" i="5"/>
  <c r="A13" i="5"/>
  <c r="B13" i="5"/>
  <c r="C13" i="5"/>
  <c r="D13" i="5"/>
  <c r="F13" i="5"/>
  <c r="A14" i="5"/>
  <c r="B14" i="5"/>
  <c r="C14" i="5"/>
  <c r="D14" i="5"/>
  <c r="F14" i="5"/>
  <c r="A15" i="5"/>
  <c r="B15" i="5"/>
  <c r="C15" i="5"/>
  <c r="D15" i="5"/>
  <c r="F15" i="5"/>
  <c r="A16" i="5"/>
  <c r="B16" i="5"/>
  <c r="C16" i="5"/>
  <c r="D16" i="5"/>
  <c r="F16" i="5"/>
  <c r="A17" i="5"/>
  <c r="B17" i="5"/>
  <c r="C17" i="5"/>
  <c r="D17" i="5"/>
  <c r="F17" i="5"/>
  <c r="A18" i="5"/>
  <c r="B18" i="5"/>
  <c r="C18" i="5"/>
  <c r="D18" i="5"/>
  <c r="F18" i="5"/>
  <c r="A19" i="5"/>
  <c r="B19" i="5"/>
  <c r="C19" i="5"/>
  <c r="D19" i="5"/>
  <c r="F19" i="5"/>
  <c r="A20" i="5"/>
  <c r="B20" i="5"/>
  <c r="C20" i="5"/>
  <c r="D20" i="5"/>
  <c r="F20" i="5"/>
  <c r="A21" i="5"/>
  <c r="B21" i="5"/>
  <c r="C21" i="5"/>
  <c r="D21" i="5"/>
  <c r="F21" i="5"/>
  <c r="A22" i="5"/>
  <c r="B22" i="5"/>
  <c r="C22" i="5"/>
  <c r="D22" i="5"/>
  <c r="F22" i="5"/>
  <c r="A23" i="5"/>
  <c r="B23" i="5"/>
  <c r="C23" i="5"/>
  <c r="D23" i="5"/>
  <c r="F23" i="5"/>
  <c r="A24" i="5"/>
  <c r="B24" i="5"/>
  <c r="C24" i="5"/>
  <c r="D24" i="5"/>
  <c r="F24" i="5"/>
  <c r="A25" i="5"/>
  <c r="B25" i="5"/>
  <c r="C25" i="5"/>
  <c r="D25" i="5"/>
  <c r="F25" i="5"/>
  <c r="A26" i="5"/>
  <c r="B26" i="5"/>
  <c r="C26" i="5"/>
  <c r="D26" i="5"/>
  <c r="F26" i="5"/>
  <c r="A27" i="5"/>
  <c r="B27" i="5"/>
  <c r="C27" i="5"/>
  <c r="D27" i="5"/>
  <c r="F27" i="5"/>
  <c r="A28" i="5"/>
  <c r="B28" i="5"/>
  <c r="C28" i="5"/>
  <c r="D28" i="5"/>
  <c r="F28" i="5"/>
  <c r="A29" i="5"/>
  <c r="B29" i="5"/>
  <c r="C29" i="5"/>
  <c r="D29" i="5"/>
  <c r="F29" i="5"/>
  <c r="A30" i="5"/>
  <c r="B30" i="5"/>
  <c r="C30" i="5"/>
  <c r="D30" i="5"/>
  <c r="F30" i="5"/>
  <c r="A31" i="5"/>
  <c r="B31" i="5"/>
  <c r="C31" i="5"/>
  <c r="D31" i="5"/>
  <c r="F31" i="5"/>
  <c r="A32" i="5"/>
  <c r="B32" i="5"/>
  <c r="C32" i="5"/>
  <c r="D32" i="5"/>
  <c r="F32" i="5"/>
  <c r="A33" i="5"/>
  <c r="B33" i="5"/>
  <c r="C33" i="5"/>
  <c r="D33" i="5"/>
  <c r="F33" i="5"/>
  <c r="A34" i="5"/>
  <c r="B34" i="5"/>
  <c r="C34" i="5"/>
  <c r="D34" i="5"/>
  <c r="F34" i="5"/>
  <c r="A35" i="5"/>
  <c r="B35" i="5"/>
  <c r="C35" i="5"/>
  <c r="D35" i="5"/>
  <c r="F35" i="5"/>
  <c r="A36" i="5"/>
  <c r="B36" i="5"/>
  <c r="C36" i="5"/>
  <c r="D36" i="5"/>
  <c r="F36" i="5"/>
  <c r="A37" i="5"/>
  <c r="B37" i="5"/>
  <c r="C37" i="5"/>
  <c r="D37" i="5"/>
  <c r="F37" i="5"/>
  <c r="A38" i="5"/>
  <c r="B38" i="5"/>
  <c r="C38" i="5"/>
  <c r="D38" i="5"/>
  <c r="F38" i="5"/>
  <c r="A39" i="5"/>
  <c r="B39" i="5"/>
  <c r="C39" i="5"/>
  <c r="D39" i="5"/>
  <c r="F39" i="5"/>
  <c r="A40" i="5"/>
  <c r="B40" i="5"/>
  <c r="C40" i="5"/>
  <c r="D40" i="5"/>
  <c r="F40" i="5"/>
  <c r="A41" i="5"/>
  <c r="B41" i="5"/>
  <c r="C41" i="5"/>
  <c r="D41" i="5"/>
  <c r="F41" i="5"/>
  <c r="A42" i="5"/>
  <c r="B42" i="5"/>
  <c r="C42" i="5"/>
  <c r="D42" i="5"/>
  <c r="F42" i="5"/>
  <c r="A43" i="5"/>
  <c r="B43" i="5"/>
  <c r="C43" i="5"/>
  <c r="D43" i="5"/>
  <c r="F43" i="5"/>
  <c r="A44" i="5"/>
  <c r="B44" i="5"/>
  <c r="C44" i="5"/>
  <c r="D44" i="5"/>
  <c r="F44" i="5"/>
  <c r="A45" i="5"/>
  <c r="B45" i="5"/>
  <c r="C45" i="5"/>
  <c r="D45" i="5"/>
  <c r="F45" i="5"/>
  <c r="A46" i="5"/>
  <c r="B46" i="5"/>
  <c r="C46" i="5"/>
  <c r="D46" i="5"/>
  <c r="F46" i="5"/>
  <c r="A47" i="5"/>
  <c r="B47" i="5"/>
  <c r="C47" i="5"/>
  <c r="D47" i="5"/>
  <c r="F47" i="5"/>
  <c r="A48" i="5"/>
  <c r="B48" i="5"/>
  <c r="C48" i="5"/>
  <c r="D48" i="5"/>
  <c r="F48" i="5"/>
  <c r="A49" i="5"/>
  <c r="B49" i="5"/>
  <c r="C49" i="5"/>
  <c r="D49" i="5"/>
  <c r="F49" i="5"/>
  <c r="A50" i="5"/>
  <c r="B50" i="5"/>
  <c r="C50" i="5"/>
  <c r="D50" i="5"/>
  <c r="F50" i="5"/>
  <c r="A51" i="5"/>
  <c r="B51" i="5"/>
  <c r="C51" i="5"/>
  <c r="D51" i="5"/>
  <c r="F51" i="5"/>
  <c r="A52" i="5"/>
  <c r="B52" i="5"/>
  <c r="C52" i="5"/>
  <c r="D52" i="5"/>
  <c r="F52" i="5"/>
  <c r="A53" i="5"/>
  <c r="B53" i="5"/>
  <c r="C53" i="5"/>
  <c r="D53" i="5"/>
  <c r="F53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H53" i="5" l="1"/>
  <c r="H52" i="5" l="1"/>
  <c r="H51" i="5" l="1"/>
  <c r="H50" i="5"/>
  <c r="H49" i="5"/>
  <c r="B10" i="5" l="1"/>
  <c r="A10" i="5"/>
  <c r="A10" i="6"/>
  <c r="B10" i="6"/>
  <c r="C10" i="6"/>
  <c r="F10" i="5" l="1"/>
  <c r="H10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D10" i="5"/>
  <c r="C10" i="5"/>
  <c r="C9" i="3"/>
  <c r="B9" i="3"/>
</calcChain>
</file>

<file path=xl/sharedStrings.xml><?xml version="1.0" encoding="utf-8"?>
<sst xmlns="http://schemas.openxmlformats.org/spreadsheetml/2006/main" count="512" uniqueCount="281">
  <si>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</si>
  <si>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</si>
  <si>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</si>
  <si>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</si>
  <si>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</si>
  <si>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</si>
  <si>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</si>
  <si>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</si>
  <si>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</si>
  <si>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</si>
  <si>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</si>
  <si>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</si>
  <si>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</si>
  <si>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</si>
  <si>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</si>
  <si>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</si>
  <si>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</si>
  <si>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</si>
  <si>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</si>
  <si>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</si>
  <si>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</si>
  <si>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</si>
  <si>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</si>
  <si>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</si>
  <si>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</si>
  <si>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</si>
  <si>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</si>
  <si>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</si>
  <si>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</si>
  <si>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</si>
  <si>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</si>
  <si>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</si>
  <si>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</si>
  <si>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</si>
  <si>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</si>
  <si>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</si>
  <si>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</si>
  <si>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</si>
  <si>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</si>
  <si>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</si>
  <si>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</si>
  <si>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</si>
  <si>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</si>
  <si>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</si>
  <si>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</si>
  <si>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</si>
  <si>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</si>
  <si>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</si>
  <si>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</si>
  <si>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</si>
  <si>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</si>
  <si>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</si>
  <si>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</si>
  <si>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</si>
  <si>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</si>
  <si>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</si>
  <si>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</si>
  <si>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</si>
  <si>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</si>
  <si>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</si>
  <si>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</si>
  <si>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</si>
  <si>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</si>
  <si>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</si>
  <si>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</si>
  <si>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</si>
  <si>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</si>
  <si>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</si>
  <si>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</si>
  <si>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</si>
  <si>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</si>
  <si>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</si>
  <si>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</si>
  <si>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</si>
  <si>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</si>
  <si>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</si>
  <si>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 xml:space="preserve">ASIGNATURA: </t>
  </si>
  <si>
    <t xml:space="preserve">CÓDIGO ASIGNATURA:               HORARIO: </t>
  </si>
  <si>
    <t xml:space="preserve">DOCENTE: </t>
  </si>
  <si>
    <t xml:space="preserve">GRUPO: </t>
  </si>
  <si>
    <t>ABREO CARRILLO</t>
  </si>
  <si>
    <t>DANIEL ANDRÉS</t>
  </si>
  <si>
    <t>dabreo13.da@gmail.com</t>
  </si>
  <si>
    <t>TECNOLOGÍA EN OPERACIÓN Y MANTENIMIENTO ELECTROMECÁNICO</t>
  </si>
  <si>
    <t>NOCTURNA</t>
  </si>
  <si>
    <t>2 HORAS SEMANALES - $ 67012</t>
  </si>
  <si>
    <t>FCN026 - MAQUINAS ELECTRICAS II - 2 CRÉDITOS - 4 HORAS SEMANALES</t>
  </si>
  <si>
    <t>LQ-00222331</t>
  </si>
  <si>
    <t>BANCOLOMBIA AHORROS 793-624562-53</t>
  </si>
  <si>
    <t>ALFARO COLLAZOS</t>
  </si>
  <si>
    <t>JEYSSON ANDRES</t>
  </si>
  <si>
    <t>ye_ison789@hotmail.com</t>
  </si>
  <si>
    <t>4 HORAS SEMANALES - $ 134025</t>
  </si>
  <si>
    <t>LQ-00218015</t>
  </si>
  <si>
    <t>COOPROFESORES AHORROS 11-026839-8</t>
  </si>
  <si>
    <t>AMEZQUITA RODRIGUEZ</t>
  </si>
  <si>
    <t>ANTONIO MARIA</t>
  </si>
  <si>
    <t>antonioamezquita2@hotmail.com</t>
  </si>
  <si>
    <t>FCN026 - MAQUINAS ELECTRICAS II - 2 CRÉDITOS - 2 HORAS SEMANALES</t>
  </si>
  <si>
    <t>LQ-00230221</t>
  </si>
  <si>
    <t>ANDRADE BALAGUERA</t>
  </si>
  <si>
    <t>NAYHARA ALEXANDRA</t>
  </si>
  <si>
    <t>nayis369@hotmail.com</t>
  </si>
  <si>
    <t>DIURNA</t>
  </si>
  <si>
    <t>LQ-00230878</t>
  </si>
  <si>
    <t>ARIAS ESTEBAN</t>
  </si>
  <si>
    <t>GABRIEL LEONARDO</t>
  </si>
  <si>
    <t>gabriel.leonardo.arias@gmail.com</t>
  </si>
  <si>
    <t>LQ-00231763</t>
  </si>
  <si>
    <t>BARAJAS BAUTISTA</t>
  </si>
  <si>
    <t>DIANA MARCELA</t>
  </si>
  <si>
    <t>DIBARAJAS@GMAIL.COM</t>
  </si>
  <si>
    <t>LQ-00229221</t>
  </si>
  <si>
    <t>BLANCO ARDILA</t>
  </si>
  <si>
    <t>SAMUEL RICARDO</t>
  </si>
  <si>
    <t>samuel.r.blanco95@gmail.com</t>
  </si>
  <si>
    <t>LQ-00229744</t>
  </si>
  <si>
    <t>BBVA AHORROS 736-003229</t>
  </si>
  <si>
    <t>CARREÑO RAMIREZ</t>
  </si>
  <si>
    <t>ALVARO JAVIER</t>
  </si>
  <si>
    <t>JAVIER_23_1992@HOTMAIL.COM</t>
  </si>
  <si>
    <t>LQ-00216679</t>
  </si>
  <si>
    <t>CARREÑO SUAREZ</t>
  </si>
  <si>
    <t>WILMER YESID</t>
  </si>
  <si>
    <t>wilmeryes-96@hotmail.com</t>
  </si>
  <si>
    <t>LQ-00221114</t>
  </si>
  <si>
    <t>CARRILLO CAMACHO</t>
  </si>
  <si>
    <t>NESTOR</t>
  </si>
  <si>
    <t>NESTORCARRILLOCAMACHO@GMAIL.COM</t>
  </si>
  <si>
    <t>LQ-00230131</t>
  </si>
  <si>
    <t>DAZA HERNANDEZ</t>
  </si>
  <si>
    <t>CRISTHIAN DAVID</t>
  </si>
  <si>
    <t>Cristhiandaza56@gmail.com</t>
  </si>
  <si>
    <t>LQ-00229466</t>
  </si>
  <si>
    <t>DIAZ GALVIS</t>
  </si>
  <si>
    <t>ANDERSON YESID</t>
  </si>
  <si>
    <t>ANDERSONDIAZGALVIS@HOTMAIL.COM</t>
  </si>
  <si>
    <t>LQ-00230773</t>
  </si>
  <si>
    <t>GALLO ELLIS</t>
  </si>
  <si>
    <t>JUAN SEBASTIAN</t>
  </si>
  <si>
    <t>JUANCHO22_418@HOTMAIL.COM</t>
  </si>
  <si>
    <t>LQ-00231731</t>
  </si>
  <si>
    <t>GUARIN SUAREZ</t>
  </si>
  <si>
    <t>KEVIN ERNEY</t>
  </si>
  <si>
    <t>kevin.guarin@hotmail.com</t>
  </si>
  <si>
    <t>LQ-00226032</t>
  </si>
  <si>
    <t>GUTIERREZ PARRA</t>
  </si>
  <si>
    <t>BLADIMIR ANTONIO</t>
  </si>
  <si>
    <t>wladimir626@hotmail.com</t>
  </si>
  <si>
    <t>LQ-00231915</t>
  </si>
  <si>
    <t>JAIMES GONZALEZ</t>
  </si>
  <si>
    <t>OSCAR DAVID</t>
  </si>
  <si>
    <t>ojaimes_95@hotmail.com</t>
  </si>
  <si>
    <t>LQ-00231981</t>
  </si>
  <si>
    <t>JAIMES GUTIERREZ</t>
  </si>
  <si>
    <t>JUAN BRAYAN</t>
  </si>
  <si>
    <t>BRAYAN_JAIMES_11@HOTMAIL.COM</t>
  </si>
  <si>
    <t>LQ-00231837</t>
  </si>
  <si>
    <t>LARROTA REYES</t>
  </si>
  <si>
    <t>KEVINN ROMANI</t>
  </si>
  <si>
    <t>kromanylr@hotmail.es</t>
  </si>
  <si>
    <t>LQ-00232240</t>
  </si>
  <si>
    <t>LEON HERRERA</t>
  </si>
  <si>
    <t>CARLOS ARTURO</t>
  </si>
  <si>
    <t>CARLOSLEON.21@HOTMAIL.COM</t>
  </si>
  <si>
    <t>LQ-00228140</t>
  </si>
  <si>
    <t>LÓPEZ ARIAS</t>
  </si>
  <si>
    <t>NIYIRETH KATERINE</t>
  </si>
  <si>
    <t>nklopez_222@hotmail.com</t>
  </si>
  <si>
    <t>LQ-00226831</t>
  </si>
  <si>
    <t>LUNA CASTRO</t>
  </si>
  <si>
    <t>FABIAN ANDRES</t>
  </si>
  <si>
    <t>FABIAN.LUNA.C@xn--hotmai-1wa.com</t>
  </si>
  <si>
    <t>LQ-00217586</t>
  </si>
  <si>
    <t>MADERO SALINAS</t>
  </si>
  <si>
    <t>ANDRES FARID</t>
  </si>
  <si>
    <t>anfard.24@gmail.com</t>
  </si>
  <si>
    <t>LQ-00229282</t>
  </si>
  <si>
    <t>DAVIVIENDA AHORROS 0487-0002283-2</t>
  </si>
  <si>
    <t>MORENO DIAZ</t>
  </si>
  <si>
    <t>JOHAN ESTEBAN</t>
  </si>
  <si>
    <t>ESTEBAN_MORE99@HOTMAIL.COM</t>
  </si>
  <si>
    <t>LQ-00225097</t>
  </si>
  <si>
    <t>MORENO GONZALEZ</t>
  </si>
  <si>
    <t>SERGIO ANDRES</t>
  </si>
  <si>
    <t>sergiom926@hotmail.com</t>
  </si>
  <si>
    <t>LQ-00230495</t>
  </si>
  <si>
    <t>OLARTE BASTO</t>
  </si>
  <si>
    <t>GUSTAVO ANDRES</t>
  </si>
  <si>
    <t>GUSINI95@HOTMAIL.COM</t>
  </si>
  <si>
    <t>LQ-00221681</t>
  </si>
  <si>
    <t>ORTEGA CAMARGO</t>
  </si>
  <si>
    <t>MAXIMILIANO</t>
  </si>
  <si>
    <t>THE_MAXIMUX@HOTMAIL.COM</t>
  </si>
  <si>
    <t>LQ-00219274</t>
  </si>
  <si>
    <t>ORTIZ GUZMÁN</t>
  </si>
  <si>
    <t>LUIS FABIÁN</t>
  </si>
  <si>
    <t>fabian.ortiz5@gmail.com</t>
  </si>
  <si>
    <t>LQ-00217549</t>
  </si>
  <si>
    <t>OSORIO LIZARAZO</t>
  </si>
  <si>
    <t>JAIRO ANDRES</t>
  </si>
  <si>
    <t>jairito.1106@hotmail.com</t>
  </si>
  <si>
    <t>LQ-00231694</t>
  </si>
  <si>
    <t>PATIÑO PARDO</t>
  </si>
  <si>
    <t>JULIAN DAVID</t>
  </si>
  <si>
    <t>juldapa@hotmail.com</t>
  </si>
  <si>
    <t>LQ-00216372</t>
  </si>
  <si>
    <t>PEREZ GONZALEZ</t>
  </si>
  <si>
    <t>GERSON STICK</t>
  </si>
  <si>
    <t>peresg.gerson@gmail.com</t>
  </si>
  <si>
    <t>LQ-00230871</t>
  </si>
  <si>
    <t>QUIJANO RODRIGUEZ</t>
  </si>
  <si>
    <t>CARLOS EDUARDO</t>
  </si>
  <si>
    <t>MSNDEQUIJANO@HOTMAIL.COM</t>
  </si>
  <si>
    <t>LQ-00157874</t>
  </si>
  <si>
    <t>RINCON CARRILLO</t>
  </si>
  <si>
    <t>MILTON JAHIR</t>
  </si>
  <si>
    <t>miltonrincon12@outlook.com</t>
  </si>
  <si>
    <t>LQ-00228374</t>
  </si>
  <si>
    <t>RODRIGUEZ CASTRO</t>
  </si>
  <si>
    <t>RAFAEL RICARDO</t>
  </si>
  <si>
    <t>rafaa1095@hotmail.com</t>
  </si>
  <si>
    <t>LQ-00232282</t>
  </si>
  <si>
    <t>RODRIGUEZ VELASCO</t>
  </si>
  <si>
    <t>HENRY</t>
  </si>
  <si>
    <t>henjurove@gmail.com</t>
  </si>
  <si>
    <t>LQ-00231043</t>
  </si>
  <si>
    <t>RUEDA GÓMEZ</t>
  </si>
  <si>
    <t>MARÍA ALEJANDRA</t>
  </si>
  <si>
    <t>mariale_rugo@hotmail.com</t>
  </si>
  <si>
    <t>LQ-00229708</t>
  </si>
  <si>
    <t>RUIZ BAUTISTA</t>
  </si>
  <si>
    <t>KIARA VANESSA</t>
  </si>
  <si>
    <t>kiaritharuiiz@hotmail.com</t>
  </si>
  <si>
    <t>LQ-0227291</t>
  </si>
  <si>
    <t>SALDAÑA CAMPOS</t>
  </si>
  <si>
    <t>ANDREY ALEXIS</t>
  </si>
  <si>
    <t>millosandrey@hotmail.com</t>
  </si>
  <si>
    <t>LQ-00227747</t>
  </si>
  <si>
    <t>SANDOVAL GUTIERREZ</t>
  </si>
  <si>
    <t>JEISON ANDRES</t>
  </si>
  <si>
    <t>JEISON_96_02@HOTMAIL.ES</t>
  </si>
  <si>
    <t>LQ-00231422</t>
  </si>
  <si>
    <t>SILVA SOTAQUIRA</t>
  </si>
  <si>
    <t>JUAN MANUEL</t>
  </si>
  <si>
    <t>manha36@hotmail.com</t>
  </si>
  <si>
    <t>LQ-00218018</t>
  </si>
  <si>
    <t>VARGAS PEREZ</t>
  </si>
  <si>
    <t>JUAN PABLO</t>
  </si>
  <si>
    <t>PABLOVPJP@HOTMAIL.COM</t>
  </si>
  <si>
    <t>LQ-00230322</t>
  </si>
  <si>
    <t>VILLAMIZAR CARRANZA</t>
  </si>
  <si>
    <t>JAIR</t>
  </si>
  <si>
    <t>JVILLAMIZAR76@MISENA.EDU.CO</t>
  </si>
  <si>
    <t>LQ-00232129</t>
  </si>
  <si>
    <t>ZARATE GORDILLO</t>
  </si>
  <si>
    <t>CARLOS ELIECER</t>
  </si>
  <si>
    <t>sk8carlos11@hotmail.com</t>
  </si>
  <si>
    <t>LQ-00232630</t>
  </si>
  <si>
    <t>PALENCIA BACA</t>
  </si>
  <si>
    <t>YESID FERNANDO</t>
  </si>
  <si>
    <t>YESIDFERNANDOPALENCIA@GMAIL.COM</t>
  </si>
  <si>
    <t>LQ-00230298</t>
  </si>
  <si>
    <t>DELGADO RUEDA</t>
  </si>
  <si>
    <t>JONATHAN ARLEY</t>
  </si>
  <si>
    <t>JADELRUAR@HOTMAIL.COM</t>
  </si>
  <si>
    <t>LQ-00230515</t>
  </si>
  <si>
    <t>TÁMARA SILVA</t>
  </si>
  <si>
    <t>MARLON STEVEN</t>
  </si>
  <si>
    <t>steven270593@gmail.com</t>
  </si>
  <si>
    <t>LQ-00233079</t>
  </si>
  <si>
    <t>VESGA SERRANO</t>
  </si>
  <si>
    <t>GILMAR JULIAN</t>
  </si>
  <si>
    <t>GJVESGA@HOTMAIL.COM</t>
  </si>
  <si>
    <t>LQ-00233365</t>
  </si>
  <si>
    <t>GIL CARRILLO</t>
  </si>
  <si>
    <t>MILSOM FABIAN</t>
  </si>
  <si>
    <t>GILFABIAN53@GMAIL.COM</t>
  </si>
  <si>
    <t>LQ-00233032</t>
  </si>
  <si>
    <t>ASIGNATURA: MAQUINAS ELECTRICAS II</t>
  </si>
  <si>
    <t>CÓDIGO ASIGNATURA: FCN026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</si>
</sst>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  <numFmt numFmtId="168" formatCode="&quot;$&quot;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AD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10" xfId="4" applyFont="1" applyBorder="1" applyAlignment="1"/>
    <xf numFmtId="3" fontId="4" fillId="0" borderId="13" xfId="4" applyNumberFormat="1" applyFont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0" fontId="4" fillId="0" borderId="1" xfId="4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" fontId="25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4" fillId="0" borderId="5" xfId="4" applyNumberFormat="1" applyFont="1" applyBorder="1" applyAlignment="1">
      <alignment horizontal="center" vertical="center" wrapText="1"/>
    </xf>
    <xf numFmtId="168" fontId="20" fillId="0" borderId="0" xfId="3" applyNumberFormat="1" applyFont="1" applyBorder="1" applyAlignment="1">
      <alignment vertical="center" wrapText="1"/>
    </xf>
    <xf numFmtId="168" fontId="4" fillId="0" borderId="11" xfId="4" applyNumberFormat="1" applyFont="1" applyBorder="1" applyAlignment="1"/>
    <xf numFmtId="168" fontId="4" fillId="0" borderId="8" xfId="4" applyNumberFormat="1" applyFont="1" applyBorder="1"/>
    <xf numFmtId="168" fontId="4" fillId="0" borderId="11" xfId="4" applyNumberFormat="1" applyFont="1" applyFill="1" applyBorder="1" applyAlignment="1"/>
    <xf numFmtId="168" fontId="4" fillId="0" borderId="4" xfId="4" applyNumberFormat="1" applyFont="1" applyFill="1" applyBorder="1" applyAlignment="1"/>
    <xf numFmtId="168" fontId="19" fillId="0" borderId="11" xfId="0" applyNumberFormat="1" applyFont="1" applyBorder="1"/>
    <xf numFmtId="168" fontId="19" fillId="0" borderId="8" xfId="0" applyNumberFormat="1" applyFont="1" applyBorder="1"/>
    <xf numFmtId="168" fontId="19" fillId="0" borderId="4" xfId="0" applyNumberFormat="1" applyFont="1" applyBorder="1"/>
    <xf numFmtId="168" fontId="19" fillId="0" borderId="0" xfId="4" applyNumberFormat="1" applyFont="1"/>
    <xf numFmtId="168" fontId="0" fillId="0" borderId="0" xfId="0" applyNumberFormat="1"/>
    <xf numFmtId="0" fontId="18" fillId="0" borderId="0" xfId="0" applyFont="1" applyFill="1" applyBorder="1" applyAlignment="1"/>
    <xf numFmtId="168" fontId="4" fillId="0" borderId="5" xfId="4" applyNumberFormat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0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/>
    <xf numFmtId="22" fontId="24" fillId="5" borderId="16" xfId="0" applyNumberFormat="1" applyFont="1" applyFill="1" applyBorder="1" applyAlignment="1">
      <alignment horizontal="right" wrapText="1"/>
    </xf>
    <xf numFmtId="0" fontId="24" fillId="5" borderId="16" xfId="0" applyFont="1" applyFill="1" applyBorder="1" applyAlignment="1">
      <alignment wrapText="1"/>
    </xf>
    <xf numFmtId="0" fontId="24" fillId="5" borderId="16" xfId="0" applyFont="1" applyFill="1" applyBorder="1" applyAlignment="1">
      <alignment horizontal="right" wrapText="1"/>
    </xf>
    <xf numFmtId="14" fontId="24" fillId="5" borderId="16" xfId="0" applyNumberFormat="1" applyFont="1" applyFill="1" applyBorder="1" applyAlignment="1">
      <alignment horizontal="right" wrapText="1"/>
    </xf>
    <xf numFmtId="0" fontId="24" fillId="0" borderId="16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168" fontId="4" fillId="0" borderId="14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168" fontId="4" fillId="4" borderId="7" xfId="4" applyNumberFormat="1" applyFont="1" applyFill="1" applyBorder="1" applyAlignment="1">
      <alignment horizontal="center" vertical="center" wrapText="1"/>
    </xf>
    <xf numFmtId="168" fontId="4" fillId="4" borderId="13" xfId="4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114300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56</xdr:row>
      <xdr:rowOff>257175</xdr:rowOff>
    </xdr:from>
    <xdr:to>
      <xdr:col>5</xdr:col>
      <xdr:colOff>409575</xdr:colOff>
      <xdr:row>56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56</xdr:row>
      <xdr:rowOff>257175</xdr:rowOff>
    </xdr:from>
    <xdr:to>
      <xdr:col>7</xdr:col>
      <xdr:colOff>1409700</xdr:colOff>
      <xdr:row>56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19"/>
  <sheetViews>
    <sheetView tabSelected="1" workbookViewId="0">
      <selection activeCell="B7" sqref="B7"/>
    </sheetView>
  </sheetViews>
  <sheetFormatPr baseColWidth="10" defaultRowHeight="15" x14ac:dyDescent="0.25"/>
  <cols>
    <col min="1" max="1" width="18" style="48" bestFit="1" customWidth="1"/>
    <col min="2" max="2" width="25.28515625" style="48" customWidth="1"/>
    <col min="3" max="3" width="24.7109375" style="48" customWidth="1"/>
    <col min="4" max="4" width="17.28515625" style="48" customWidth="1"/>
    <col min="5" max="5" width="29.7109375" style="48" customWidth="1"/>
    <col min="6" max="6" width="11.42578125" style="48"/>
    <col min="7" max="7" width="29.140625" style="48" customWidth="1"/>
    <col min="8" max="8" width="13.28515625" style="48" customWidth="1"/>
    <col min="9" max="9" width="17.5703125" style="48" customWidth="1"/>
    <col min="10" max="10" width="31.7109375" style="48" bestFit="1" customWidth="1"/>
    <col min="11" max="11" width="16.85546875" style="48" customWidth="1"/>
    <col min="12" max="12" width="37.7109375" style="48" customWidth="1"/>
    <col min="13" max="13" width="13.5703125" style="48" customWidth="1"/>
    <col min="14" max="16384" width="11.42578125" style="48"/>
  </cols>
  <sheetData>
    <row r="1" spans="1:26" customFormat="1" ht="9.75" customHeight="1" x14ac:dyDescent="0.25">
      <c r="A1" s="1"/>
      <c r="B1" s="119"/>
      <c r="C1" s="119"/>
      <c r="D1" s="119"/>
      <c r="E1" s="119"/>
      <c r="F1" s="119"/>
      <c r="G1" s="119"/>
      <c r="H1" s="119"/>
    </row>
    <row r="2" spans="1:26" customFormat="1" ht="18" x14ac:dyDescent="0.25">
      <c r="A2" s="9"/>
      <c r="B2" s="120" t="s">
        <v>13</v>
      </c>
      <c r="C2" s="120"/>
      <c r="D2" s="120"/>
      <c r="E2" s="120"/>
      <c r="F2" s="120"/>
      <c r="G2" s="120"/>
      <c r="H2" s="120"/>
    </row>
    <row r="3" spans="1:26" customFormat="1" ht="17.25" x14ac:dyDescent="0.3">
      <c r="A3" s="121" t="s">
        <v>14</v>
      </c>
      <c r="B3" s="121"/>
      <c r="C3" s="121"/>
      <c r="D3" s="121"/>
      <c r="E3" s="121"/>
      <c r="F3" s="121"/>
      <c r="G3" s="121"/>
      <c r="H3" s="121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22" t="s">
        <v>279</v>
      </c>
      <c r="B5" s="122"/>
      <c r="C5" s="122"/>
      <c r="D5" s="44" t="s">
        <v>10</v>
      </c>
      <c r="E5" s="44"/>
      <c r="F5" s="45"/>
      <c r="G5" s="45"/>
      <c r="H5" s="45"/>
    </row>
    <row r="6" spans="1:26" s="8" customFormat="1" ht="18" customHeight="1" x14ac:dyDescent="0.2">
      <c r="A6" s="122" t="s">
        <v>280</v>
      </c>
      <c r="B6" s="122"/>
      <c r="C6" s="122"/>
      <c r="D6" s="44" t="s">
        <v>9</v>
      </c>
      <c r="E6" s="44" t="s">
        <v>11</v>
      </c>
      <c r="F6" s="45"/>
      <c r="G6" s="45"/>
      <c r="H6" s="45"/>
    </row>
    <row r="7" spans="1:26" s="8" customFormat="1" ht="11.25" customHeight="1" x14ac:dyDescent="0.2">
      <c r="A7" s="46"/>
      <c r="B7" s="46"/>
      <c r="C7" s="46"/>
      <c r="D7" s="46"/>
      <c r="E7" s="46"/>
      <c r="F7" s="46"/>
      <c r="G7" s="46"/>
      <c r="H7" s="46"/>
    </row>
    <row r="8" spans="1:26" ht="39" thickBot="1" x14ac:dyDescent="0.3">
      <c r="A8" s="47" t="s">
        <v>52</v>
      </c>
      <c r="B8" s="47" t="s">
        <v>53</v>
      </c>
      <c r="C8" s="47" t="s">
        <v>54</v>
      </c>
      <c r="D8" s="47" t="s">
        <v>55</v>
      </c>
      <c r="E8" s="47" t="s">
        <v>56</v>
      </c>
      <c r="F8" s="47" t="s">
        <v>57</v>
      </c>
      <c r="G8" s="47" t="s">
        <v>58</v>
      </c>
      <c r="H8" s="47" t="s">
        <v>59</v>
      </c>
      <c r="I8" s="47" t="s">
        <v>60</v>
      </c>
      <c r="J8" s="47" t="s">
        <v>61</v>
      </c>
      <c r="K8" s="47" t="s">
        <v>62</v>
      </c>
      <c r="L8" s="47" t="s">
        <v>63</v>
      </c>
      <c r="M8" s="47" t="s">
        <v>64</v>
      </c>
    </row>
    <row r="9" spans="1:26" s="110" customFormat="1" ht="15" customHeight="1" thickBot="1" x14ac:dyDescent="0.3">
      <c r="A9" s="114">
        <v>42534.672025462962</v>
      </c>
      <c r="B9" s="115" t="s">
        <v>80</v>
      </c>
      <c r="C9" s="115" t="s">
        <v>81</v>
      </c>
      <c r="D9" s="116">
        <v>1098760488</v>
      </c>
      <c r="E9" s="115" t="s">
        <v>82</v>
      </c>
      <c r="F9" s="116">
        <v>3158688582</v>
      </c>
      <c r="G9" s="115" t="s">
        <v>83</v>
      </c>
      <c r="H9" s="115" t="s">
        <v>84</v>
      </c>
      <c r="I9" s="115" t="s">
        <v>85</v>
      </c>
      <c r="J9" s="115" t="s">
        <v>86</v>
      </c>
      <c r="K9" s="115" t="s">
        <v>87</v>
      </c>
      <c r="L9" s="115" t="s">
        <v>88</v>
      </c>
      <c r="M9" s="117">
        <v>42534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</row>
    <row r="10" spans="1:26" s="110" customFormat="1" ht="15" customHeight="1" thickBot="1" x14ac:dyDescent="0.3">
      <c r="A10" s="114">
        <v>42531.65965277778</v>
      </c>
      <c r="B10" s="115" t="s">
        <v>89</v>
      </c>
      <c r="C10" s="115" t="s">
        <v>90</v>
      </c>
      <c r="D10" s="116">
        <v>1098783937</v>
      </c>
      <c r="E10" s="115" t="s">
        <v>91</v>
      </c>
      <c r="F10" s="116">
        <v>3142146803</v>
      </c>
      <c r="G10" s="115" t="s">
        <v>83</v>
      </c>
      <c r="H10" s="115" t="s">
        <v>84</v>
      </c>
      <c r="I10" s="115" t="s">
        <v>92</v>
      </c>
      <c r="J10" s="115" t="s">
        <v>86</v>
      </c>
      <c r="K10" s="115" t="s">
        <v>93</v>
      </c>
      <c r="L10" s="115" t="s">
        <v>94</v>
      </c>
      <c r="M10" s="117">
        <v>42531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spans="1:26" s="110" customFormat="1" ht="15" customHeight="1" thickBot="1" x14ac:dyDescent="0.3">
      <c r="A11" s="114">
        <v>42541.453680555554</v>
      </c>
      <c r="B11" s="115" t="s">
        <v>95</v>
      </c>
      <c r="C11" s="115" t="s">
        <v>96</v>
      </c>
      <c r="D11" s="116">
        <v>91539021</v>
      </c>
      <c r="E11" s="115" t="s">
        <v>97</v>
      </c>
      <c r="F11" s="116">
        <v>3144201448</v>
      </c>
      <c r="G11" s="115" t="s">
        <v>83</v>
      </c>
      <c r="H11" s="115" t="s">
        <v>84</v>
      </c>
      <c r="I11" s="115" t="s">
        <v>85</v>
      </c>
      <c r="J11" s="115" t="s">
        <v>98</v>
      </c>
      <c r="K11" s="115" t="s">
        <v>99</v>
      </c>
      <c r="L11" s="115" t="s">
        <v>94</v>
      </c>
      <c r="M11" s="117">
        <v>42541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</row>
    <row r="12" spans="1:26" s="110" customFormat="1" ht="15" customHeight="1" thickBot="1" x14ac:dyDescent="0.3">
      <c r="A12" s="114">
        <v>42541.625196759262</v>
      </c>
      <c r="B12" s="115" t="s">
        <v>100</v>
      </c>
      <c r="C12" s="115" t="s">
        <v>101</v>
      </c>
      <c r="D12" s="116">
        <v>1102366808</v>
      </c>
      <c r="E12" s="115" t="s">
        <v>102</v>
      </c>
      <c r="F12" s="116">
        <v>3188851818</v>
      </c>
      <c r="G12" s="115" t="s">
        <v>83</v>
      </c>
      <c r="H12" s="115" t="s">
        <v>103</v>
      </c>
      <c r="I12" s="115" t="s">
        <v>85</v>
      </c>
      <c r="J12" s="115" t="s">
        <v>98</v>
      </c>
      <c r="K12" s="115" t="s">
        <v>104</v>
      </c>
      <c r="L12" s="115" t="s">
        <v>94</v>
      </c>
      <c r="M12" s="117">
        <v>42541</v>
      </c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</row>
    <row r="13" spans="1:26" s="110" customFormat="1" ht="15" customHeight="1" thickBot="1" x14ac:dyDescent="0.3">
      <c r="A13" s="114">
        <v>42542.707928240743</v>
      </c>
      <c r="B13" s="115" t="s">
        <v>105</v>
      </c>
      <c r="C13" s="115" t="s">
        <v>106</v>
      </c>
      <c r="D13" s="116">
        <v>1098741699</v>
      </c>
      <c r="E13" s="115" t="s">
        <v>107</v>
      </c>
      <c r="F13" s="116">
        <v>3186735381</v>
      </c>
      <c r="G13" s="115" t="s">
        <v>83</v>
      </c>
      <c r="H13" s="115" t="s">
        <v>84</v>
      </c>
      <c r="I13" s="115" t="s">
        <v>85</v>
      </c>
      <c r="J13" s="115" t="s">
        <v>98</v>
      </c>
      <c r="K13" s="115" t="s">
        <v>108</v>
      </c>
      <c r="L13" s="115" t="s">
        <v>88</v>
      </c>
      <c r="M13" s="117">
        <v>42542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</row>
    <row r="14" spans="1:26" s="111" customFormat="1" ht="15" customHeight="1" thickBot="1" x14ac:dyDescent="0.25">
      <c r="A14" s="114">
        <v>42542.812523148146</v>
      </c>
      <c r="B14" s="115" t="s">
        <v>109</v>
      </c>
      <c r="C14" s="115" t="s">
        <v>110</v>
      </c>
      <c r="D14" s="116">
        <v>1098655410</v>
      </c>
      <c r="E14" s="115" t="s">
        <v>111</v>
      </c>
      <c r="F14" s="116">
        <v>3185219323</v>
      </c>
      <c r="G14" s="115" t="s">
        <v>83</v>
      </c>
      <c r="H14" s="115" t="s">
        <v>84</v>
      </c>
      <c r="I14" s="115" t="s">
        <v>85</v>
      </c>
      <c r="J14" s="115" t="s">
        <v>98</v>
      </c>
      <c r="K14" s="115" t="s">
        <v>112</v>
      </c>
      <c r="L14" s="115" t="s">
        <v>94</v>
      </c>
      <c r="M14" s="117">
        <v>42542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spans="1:26" s="110" customFormat="1" ht="15" customHeight="1" thickBot="1" x14ac:dyDescent="0.3">
      <c r="A15" s="114">
        <v>42542.587094907409</v>
      </c>
      <c r="B15" s="115" t="s">
        <v>113</v>
      </c>
      <c r="C15" s="115" t="s">
        <v>114</v>
      </c>
      <c r="D15" s="116">
        <v>1095825966</v>
      </c>
      <c r="E15" s="115" t="s">
        <v>115</v>
      </c>
      <c r="F15" s="116">
        <v>3204066823</v>
      </c>
      <c r="G15" s="115" t="s">
        <v>83</v>
      </c>
      <c r="H15" s="115" t="s">
        <v>84</v>
      </c>
      <c r="I15" s="115" t="s">
        <v>85</v>
      </c>
      <c r="J15" s="115" t="s">
        <v>98</v>
      </c>
      <c r="K15" s="115" t="s">
        <v>116</v>
      </c>
      <c r="L15" s="115" t="s">
        <v>117</v>
      </c>
      <c r="M15" s="117">
        <v>42541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26" s="111" customFormat="1" ht="15" customHeight="1" thickBot="1" x14ac:dyDescent="0.25">
      <c r="A16" s="114">
        <v>42531.527939814812</v>
      </c>
      <c r="B16" s="115" t="s">
        <v>118</v>
      </c>
      <c r="C16" s="115" t="s">
        <v>119</v>
      </c>
      <c r="D16" s="116">
        <v>1095929321</v>
      </c>
      <c r="E16" s="115" t="s">
        <v>120</v>
      </c>
      <c r="F16" s="116">
        <v>3157692900</v>
      </c>
      <c r="G16" s="115" t="s">
        <v>83</v>
      </c>
      <c r="H16" s="115" t="s">
        <v>84</v>
      </c>
      <c r="I16" s="115" t="s">
        <v>85</v>
      </c>
      <c r="J16" s="115" t="s">
        <v>86</v>
      </c>
      <c r="K16" s="115" t="s">
        <v>121</v>
      </c>
      <c r="L16" s="115" t="s">
        <v>94</v>
      </c>
      <c r="M16" s="117">
        <v>42528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s="111" customFormat="1" ht="15" customHeight="1" thickBot="1" x14ac:dyDescent="0.25">
      <c r="A17" s="114">
        <v>42542.44667824074</v>
      </c>
      <c r="B17" s="115" t="s">
        <v>122</v>
      </c>
      <c r="C17" s="115" t="s">
        <v>123</v>
      </c>
      <c r="D17" s="116">
        <v>1098781704</v>
      </c>
      <c r="E17" s="115" t="s">
        <v>124</v>
      </c>
      <c r="F17" s="116">
        <v>3155586237</v>
      </c>
      <c r="G17" s="115" t="s">
        <v>83</v>
      </c>
      <c r="H17" s="115" t="s">
        <v>103</v>
      </c>
      <c r="I17" s="115" t="s">
        <v>85</v>
      </c>
      <c r="J17" s="115" t="s">
        <v>98</v>
      </c>
      <c r="K17" s="115" t="s">
        <v>125</v>
      </c>
      <c r="L17" s="115" t="s">
        <v>94</v>
      </c>
      <c r="M17" s="117">
        <v>42542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 s="111" customFormat="1" ht="15" customHeight="1" thickBot="1" x14ac:dyDescent="0.25">
      <c r="A18" s="114">
        <v>42541.414849537039</v>
      </c>
      <c r="B18" s="115" t="s">
        <v>126</v>
      </c>
      <c r="C18" s="115" t="s">
        <v>127</v>
      </c>
      <c r="D18" s="116">
        <v>1098618109</v>
      </c>
      <c r="E18" s="115" t="s">
        <v>128</v>
      </c>
      <c r="F18" s="116">
        <v>3175291593</v>
      </c>
      <c r="G18" s="115" t="s">
        <v>83</v>
      </c>
      <c r="H18" s="115" t="s">
        <v>84</v>
      </c>
      <c r="I18" s="115" t="s">
        <v>85</v>
      </c>
      <c r="J18" s="115" t="s">
        <v>98</v>
      </c>
      <c r="K18" s="115" t="s">
        <v>129</v>
      </c>
      <c r="L18" s="115" t="s">
        <v>94</v>
      </c>
      <c r="M18" s="117">
        <v>42541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 s="111" customFormat="1" ht="15" customHeight="1" thickBot="1" x14ac:dyDescent="0.25">
      <c r="A19" s="114">
        <v>42538.515185185184</v>
      </c>
      <c r="B19" s="115" t="s">
        <v>130</v>
      </c>
      <c r="C19" s="115" t="s">
        <v>131</v>
      </c>
      <c r="D19" s="116">
        <v>1005084164</v>
      </c>
      <c r="E19" s="115" t="s">
        <v>132</v>
      </c>
      <c r="F19" s="116">
        <v>320840666</v>
      </c>
      <c r="G19" s="115" t="s">
        <v>83</v>
      </c>
      <c r="H19" s="115" t="s">
        <v>84</v>
      </c>
      <c r="I19" s="115" t="s">
        <v>85</v>
      </c>
      <c r="J19" s="115" t="s">
        <v>86</v>
      </c>
      <c r="K19" s="115" t="s">
        <v>133</v>
      </c>
      <c r="L19" s="115" t="s">
        <v>94</v>
      </c>
      <c r="M19" s="117">
        <v>42538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 s="111" customFormat="1" ht="15" customHeight="1" thickBot="1" x14ac:dyDescent="0.25">
      <c r="A20" s="114">
        <v>42541.594351851854</v>
      </c>
      <c r="B20" s="115" t="s">
        <v>134</v>
      </c>
      <c r="C20" s="115" t="s">
        <v>135</v>
      </c>
      <c r="D20" s="116">
        <v>1095819991</v>
      </c>
      <c r="E20" s="115" t="s">
        <v>136</v>
      </c>
      <c r="F20" s="116">
        <v>3133490156</v>
      </c>
      <c r="G20" s="115" t="s">
        <v>83</v>
      </c>
      <c r="H20" s="115" t="s">
        <v>84</v>
      </c>
      <c r="I20" s="115" t="s">
        <v>85</v>
      </c>
      <c r="J20" s="115" t="s">
        <v>98</v>
      </c>
      <c r="K20" s="115" t="s">
        <v>137</v>
      </c>
      <c r="L20" s="115" t="s">
        <v>88</v>
      </c>
      <c r="M20" s="117">
        <v>42541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 s="111" customFormat="1" ht="15" customHeight="1" thickBot="1" x14ac:dyDescent="0.25">
      <c r="A21" s="114">
        <v>42542.426365740743</v>
      </c>
      <c r="B21" s="115" t="s">
        <v>138</v>
      </c>
      <c r="C21" s="115" t="s">
        <v>139</v>
      </c>
      <c r="D21" s="116">
        <v>1098762114</v>
      </c>
      <c r="E21" s="115" t="s">
        <v>140</v>
      </c>
      <c r="F21" s="116">
        <v>3173818267</v>
      </c>
      <c r="G21" s="115" t="s">
        <v>83</v>
      </c>
      <c r="H21" s="115" t="s">
        <v>84</v>
      </c>
      <c r="I21" s="115" t="s">
        <v>85</v>
      </c>
      <c r="J21" s="115" t="s">
        <v>98</v>
      </c>
      <c r="K21" s="115" t="s">
        <v>141</v>
      </c>
      <c r="L21" s="115" t="s">
        <v>88</v>
      </c>
      <c r="M21" s="117">
        <v>42542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 s="111" customFormat="1" ht="15" customHeight="1" thickBot="1" x14ac:dyDescent="0.25">
      <c r="A22" s="114">
        <v>42538.520914351851</v>
      </c>
      <c r="B22" s="115" t="s">
        <v>142</v>
      </c>
      <c r="C22" s="115" t="s">
        <v>143</v>
      </c>
      <c r="D22" s="116">
        <v>1098783098</v>
      </c>
      <c r="E22" s="115" t="s">
        <v>144</v>
      </c>
      <c r="F22" s="116">
        <v>3187738238</v>
      </c>
      <c r="G22" s="115" t="s">
        <v>83</v>
      </c>
      <c r="H22" s="115" t="s">
        <v>84</v>
      </c>
      <c r="I22" s="115" t="s">
        <v>85</v>
      </c>
      <c r="J22" s="115" t="s">
        <v>86</v>
      </c>
      <c r="K22" s="115" t="s">
        <v>145</v>
      </c>
      <c r="L22" s="115" t="s">
        <v>94</v>
      </c>
      <c r="M22" s="117">
        <v>42538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 s="111" customFormat="1" ht="15" customHeight="1" thickBot="1" x14ac:dyDescent="0.25">
      <c r="A23" s="114">
        <v>42542.712083333332</v>
      </c>
      <c r="B23" s="115" t="s">
        <v>146</v>
      </c>
      <c r="C23" s="115" t="s">
        <v>147</v>
      </c>
      <c r="D23" s="116">
        <v>1098705901</v>
      </c>
      <c r="E23" s="115" t="s">
        <v>148</v>
      </c>
      <c r="F23" s="116">
        <v>3166425065</v>
      </c>
      <c r="G23" s="115" t="s">
        <v>83</v>
      </c>
      <c r="H23" s="115" t="s">
        <v>84</v>
      </c>
      <c r="I23" s="115" t="s">
        <v>85</v>
      </c>
      <c r="J23" s="115" t="s">
        <v>98</v>
      </c>
      <c r="K23" s="115" t="s">
        <v>149</v>
      </c>
      <c r="L23" s="115" t="s">
        <v>117</v>
      </c>
      <c r="M23" s="117">
        <v>42542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 s="111" customFormat="1" ht="15" customHeight="1" thickBot="1" x14ac:dyDescent="0.25">
      <c r="A24" s="114">
        <v>42542.611770833333</v>
      </c>
      <c r="B24" s="115" t="s">
        <v>150</v>
      </c>
      <c r="C24" s="115" t="s">
        <v>151</v>
      </c>
      <c r="D24" s="116">
        <v>1098773131</v>
      </c>
      <c r="E24" s="115" t="s">
        <v>152</v>
      </c>
      <c r="F24" s="116">
        <v>3176356606</v>
      </c>
      <c r="G24" s="115" t="s">
        <v>83</v>
      </c>
      <c r="H24" s="115" t="s">
        <v>103</v>
      </c>
      <c r="I24" s="115" t="s">
        <v>85</v>
      </c>
      <c r="J24" s="115" t="s">
        <v>98</v>
      </c>
      <c r="K24" s="115" t="s">
        <v>153</v>
      </c>
      <c r="L24" s="115" t="s">
        <v>94</v>
      </c>
      <c r="M24" s="117">
        <v>42542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 s="111" customFormat="1" ht="15" customHeight="1" thickBot="1" x14ac:dyDescent="0.25">
      <c r="A25" s="114">
        <v>42542.444895833331</v>
      </c>
      <c r="B25" s="115" t="s">
        <v>154</v>
      </c>
      <c r="C25" s="115" t="s">
        <v>155</v>
      </c>
      <c r="D25" s="116">
        <v>1095940115</v>
      </c>
      <c r="E25" s="115" t="s">
        <v>156</v>
      </c>
      <c r="F25" s="116">
        <v>3188327270</v>
      </c>
      <c r="G25" s="115" t="s">
        <v>83</v>
      </c>
      <c r="H25" s="115" t="s">
        <v>103</v>
      </c>
      <c r="I25" s="115" t="s">
        <v>85</v>
      </c>
      <c r="J25" s="115" t="s">
        <v>98</v>
      </c>
      <c r="K25" s="115" t="s">
        <v>157</v>
      </c>
      <c r="L25" s="115" t="s">
        <v>94</v>
      </c>
      <c r="M25" s="117">
        <v>42542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spans="1:26" s="111" customFormat="1" ht="15" customHeight="1" thickBot="1" x14ac:dyDescent="0.25">
      <c r="A26" s="114">
        <v>42542.613703703704</v>
      </c>
      <c r="B26" s="115" t="s">
        <v>158</v>
      </c>
      <c r="C26" s="115" t="s">
        <v>159</v>
      </c>
      <c r="D26" s="116">
        <v>1102377943</v>
      </c>
      <c r="E26" s="115" t="s">
        <v>160</v>
      </c>
      <c r="F26" s="116">
        <v>3012102223</v>
      </c>
      <c r="G26" s="115" t="s">
        <v>83</v>
      </c>
      <c r="H26" s="115" t="s">
        <v>103</v>
      </c>
      <c r="I26" s="115" t="s">
        <v>85</v>
      </c>
      <c r="J26" s="115" t="s">
        <v>98</v>
      </c>
      <c r="K26" s="115" t="s">
        <v>161</v>
      </c>
      <c r="L26" s="115" t="s">
        <v>94</v>
      </c>
      <c r="M26" s="117">
        <v>42542</v>
      </c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spans="1:26" s="111" customFormat="1" ht="15" customHeight="1" thickBot="1" x14ac:dyDescent="0.25">
      <c r="A27" s="114">
        <v>42537.549004629633</v>
      </c>
      <c r="B27" s="115" t="s">
        <v>162</v>
      </c>
      <c r="C27" s="115" t="s">
        <v>163</v>
      </c>
      <c r="D27" s="116">
        <v>108752282</v>
      </c>
      <c r="E27" s="115" t="s">
        <v>164</v>
      </c>
      <c r="F27" s="116">
        <v>3124423182</v>
      </c>
      <c r="G27" s="115" t="s">
        <v>83</v>
      </c>
      <c r="H27" s="115" t="s">
        <v>103</v>
      </c>
      <c r="I27" s="115" t="s">
        <v>85</v>
      </c>
      <c r="J27" s="115" t="s">
        <v>86</v>
      </c>
      <c r="K27" s="115" t="s">
        <v>165</v>
      </c>
      <c r="L27" s="115" t="s">
        <v>88</v>
      </c>
      <c r="M27" s="117">
        <v>42537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s="111" customFormat="1" ht="15" customHeight="1" thickBot="1" x14ac:dyDescent="0.25">
      <c r="A28" s="114">
        <v>42536.483437499999</v>
      </c>
      <c r="B28" s="115" t="s">
        <v>166</v>
      </c>
      <c r="C28" s="115" t="s">
        <v>167</v>
      </c>
      <c r="D28" s="116">
        <v>1102379260</v>
      </c>
      <c r="E28" s="115" t="s">
        <v>168</v>
      </c>
      <c r="F28" s="116">
        <v>3185848631</v>
      </c>
      <c r="G28" s="115" t="s">
        <v>83</v>
      </c>
      <c r="H28" s="115" t="s">
        <v>103</v>
      </c>
      <c r="I28" s="115" t="s">
        <v>85</v>
      </c>
      <c r="J28" s="115" t="s">
        <v>86</v>
      </c>
      <c r="K28" s="115" t="s">
        <v>169</v>
      </c>
      <c r="L28" s="115" t="s">
        <v>94</v>
      </c>
      <c r="M28" s="117">
        <v>42536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spans="1:26" s="111" customFormat="1" ht="15" customHeight="1" thickBot="1" x14ac:dyDescent="0.25">
      <c r="A29" s="114">
        <v>42537.842743055553</v>
      </c>
      <c r="B29" s="115" t="s">
        <v>170</v>
      </c>
      <c r="C29" s="115" t="s">
        <v>171</v>
      </c>
      <c r="D29" s="116">
        <v>1095937090</v>
      </c>
      <c r="E29" s="115" t="s">
        <v>172</v>
      </c>
      <c r="F29" s="116">
        <v>3184465750</v>
      </c>
      <c r="G29" s="115" t="s">
        <v>83</v>
      </c>
      <c r="H29" s="115" t="s">
        <v>103</v>
      </c>
      <c r="I29" s="115" t="s">
        <v>85</v>
      </c>
      <c r="J29" s="115" t="s">
        <v>86</v>
      </c>
      <c r="K29" s="115" t="s">
        <v>173</v>
      </c>
      <c r="L29" s="115" t="s">
        <v>88</v>
      </c>
      <c r="M29" s="117">
        <v>42534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spans="1:26" s="111" customFormat="1" ht="15" customHeight="1" thickBot="1" x14ac:dyDescent="0.25">
      <c r="A30" s="114">
        <v>42538.435914351852</v>
      </c>
      <c r="B30" s="115" t="s">
        <v>174</v>
      </c>
      <c r="C30" s="115" t="s">
        <v>175</v>
      </c>
      <c r="D30" s="116">
        <v>1098732449</v>
      </c>
      <c r="E30" s="115" t="s">
        <v>176</v>
      </c>
      <c r="F30" s="116">
        <v>3014064429</v>
      </c>
      <c r="G30" s="115" t="s">
        <v>83</v>
      </c>
      <c r="H30" s="115" t="s">
        <v>103</v>
      </c>
      <c r="I30" s="115" t="s">
        <v>85</v>
      </c>
      <c r="J30" s="115" t="s">
        <v>86</v>
      </c>
      <c r="K30" s="115" t="s">
        <v>177</v>
      </c>
      <c r="L30" s="115" t="s">
        <v>178</v>
      </c>
      <c r="M30" s="117">
        <v>42538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1:26" s="111" customFormat="1" ht="15" customHeight="1" thickBot="1" x14ac:dyDescent="0.25">
      <c r="A31" s="114">
        <v>42541.624942129631</v>
      </c>
      <c r="B31" s="115" t="s">
        <v>179</v>
      </c>
      <c r="C31" s="115" t="s">
        <v>180</v>
      </c>
      <c r="D31" s="116">
        <v>1102549570</v>
      </c>
      <c r="E31" s="115" t="s">
        <v>181</v>
      </c>
      <c r="F31" s="116">
        <v>3144743282</v>
      </c>
      <c r="G31" s="115" t="s">
        <v>83</v>
      </c>
      <c r="H31" s="115" t="s">
        <v>84</v>
      </c>
      <c r="I31" s="115" t="s">
        <v>85</v>
      </c>
      <c r="J31" s="115" t="s">
        <v>98</v>
      </c>
      <c r="K31" s="115" t="s">
        <v>182</v>
      </c>
      <c r="L31" s="115" t="s">
        <v>88</v>
      </c>
      <c r="M31" s="117">
        <v>42537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1:26" s="110" customFormat="1" ht="15" customHeight="1" thickBot="1" x14ac:dyDescent="0.3">
      <c r="A32" s="114">
        <v>42541.476053240738</v>
      </c>
      <c r="B32" s="115" t="s">
        <v>183</v>
      </c>
      <c r="C32" s="115" t="s">
        <v>184</v>
      </c>
      <c r="D32" s="116">
        <v>1098725771</v>
      </c>
      <c r="E32" s="115" t="s">
        <v>185</v>
      </c>
      <c r="F32" s="116">
        <v>3175404680</v>
      </c>
      <c r="G32" s="115" t="s">
        <v>83</v>
      </c>
      <c r="H32" s="115" t="s">
        <v>84</v>
      </c>
      <c r="I32" s="115" t="s">
        <v>85</v>
      </c>
      <c r="J32" s="115" t="s">
        <v>98</v>
      </c>
      <c r="K32" s="115" t="s">
        <v>186</v>
      </c>
      <c r="L32" s="115" t="s">
        <v>178</v>
      </c>
      <c r="M32" s="117">
        <v>42541</v>
      </c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spans="1:26" s="111" customFormat="1" ht="15" customHeight="1" thickBot="1" x14ac:dyDescent="0.25">
      <c r="A33" s="114">
        <v>42537.769432870373</v>
      </c>
      <c r="B33" s="115" t="s">
        <v>187</v>
      </c>
      <c r="C33" s="115" t="s">
        <v>188</v>
      </c>
      <c r="D33" s="116">
        <v>1098766290</v>
      </c>
      <c r="E33" s="115" t="s">
        <v>189</v>
      </c>
      <c r="F33" s="116">
        <v>3166196663</v>
      </c>
      <c r="G33" s="115" t="s">
        <v>83</v>
      </c>
      <c r="H33" s="115" t="s">
        <v>84</v>
      </c>
      <c r="I33" s="115" t="s">
        <v>92</v>
      </c>
      <c r="J33" s="115" t="s">
        <v>86</v>
      </c>
      <c r="K33" s="115" t="s">
        <v>190</v>
      </c>
      <c r="L33" s="115" t="s">
        <v>88</v>
      </c>
      <c r="M33" s="117">
        <v>42534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s="111" customFormat="1" ht="15" customHeight="1" thickBot="1" x14ac:dyDescent="0.25">
      <c r="A34" s="114">
        <v>42542.46775462963</v>
      </c>
      <c r="B34" s="115" t="s">
        <v>191</v>
      </c>
      <c r="C34" s="115" t="s">
        <v>192</v>
      </c>
      <c r="D34" s="116">
        <v>1095806764</v>
      </c>
      <c r="E34" s="115" t="s">
        <v>193</v>
      </c>
      <c r="F34" s="116">
        <v>3142676906</v>
      </c>
      <c r="G34" s="115" t="s">
        <v>83</v>
      </c>
      <c r="H34" s="115" t="s">
        <v>84</v>
      </c>
      <c r="I34" s="115" t="s">
        <v>85</v>
      </c>
      <c r="J34" s="115" t="s">
        <v>98</v>
      </c>
      <c r="K34" s="115" t="s">
        <v>194</v>
      </c>
      <c r="L34" s="115" t="s">
        <v>94</v>
      </c>
      <c r="M34" s="117">
        <v>42542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spans="1:26" s="111" customFormat="1" ht="15" customHeight="1" thickBot="1" x14ac:dyDescent="0.25">
      <c r="A35" s="114">
        <v>42535.667939814812</v>
      </c>
      <c r="B35" s="115" t="s">
        <v>195</v>
      </c>
      <c r="C35" s="115" t="s">
        <v>196</v>
      </c>
      <c r="D35" s="116">
        <v>1100960881</v>
      </c>
      <c r="E35" s="115" t="s">
        <v>197</v>
      </c>
      <c r="F35" s="116">
        <v>3182817830</v>
      </c>
      <c r="G35" s="115" t="s">
        <v>83</v>
      </c>
      <c r="H35" s="115" t="s">
        <v>103</v>
      </c>
      <c r="I35" s="115" t="s">
        <v>85</v>
      </c>
      <c r="J35" s="115" t="s">
        <v>86</v>
      </c>
      <c r="K35" s="115" t="s">
        <v>198</v>
      </c>
      <c r="L35" s="115" t="s">
        <v>117</v>
      </c>
      <c r="M35" s="117">
        <v>42535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spans="1:26" s="111" customFormat="1" ht="15" customHeight="1" thickBot="1" x14ac:dyDescent="0.25">
      <c r="A36" s="114">
        <v>42542.394930555558</v>
      </c>
      <c r="B36" s="115" t="s">
        <v>199</v>
      </c>
      <c r="C36" s="115" t="s">
        <v>200</v>
      </c>
      <c r="D36" s="116">
        <v>1098756932</v>
      </c>
      <c r="E36" s="115" t="s">
        <v>201</v>
      </c>
      <c r="F36" s="116">
        <v>3112283233</v>
      </c>
      <c r="G36" s="115" t="s">
        <v>83</v>
      </c>
      <c r="H36" s="115" t="s">
        <v>84</v>
      </c>
      <c r="I36" s="115" t="s">
        <v>85</v>
      </c>
      <c r="J36" s="115" t="s">
        <v>98</v>
      </c>
      <c r="K36" s="115" t="s">
        <v>202</v>
      </c>
      <c r="L36" s="115" t="s">
        <v>117</v>
      </c>
      <c r="M36" s="117">
        <v>42542</v>
      </c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1:26" s="111" customFormat="1" ht="15" customHeight="1" thickBot="1" x14ac:dyDescent="0.25">
      <c r="A37" s="114">
        <v>42531.727361111109</v>
      </c>
      <c r="B37" s="115" t="s">
        <v>203</v>
      </c>
      <c r="C37" s="115" t="s">
        <v>204</v>
      </c>
      <c r="D37" s="116">
        <v>1098782430</v>
      </c>
      <c r="E37" s="115" t="s">
        <v>205</v>
      </c>
      <c r="F37" s="116">
        <v>3202190582</v>
      </c>
      <c r="G37" s="115" t="s">
        <v>83</v>
      </c>
      <c r="H37" s="115" t="s">
        <v>84</v>
      </c>
      <c r="I37" s="115" t="s">
        <v>85</v>
      </c>
      <c r="J37" s="115" t="s">
        <v>86</v>
      </c>
      <c r="K37" s="115" t="s">
        <v>206</v>
      </c>
      <c r="L37" s="115" t="s">
        <v>94</v>
      </c>
      <c r="M37" s="117">
        <v>42528</v>
      </c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spans="1:26" s="111" customFormat="1" ht="15" customHeight="1" thickBot="1" x14ac:dyDescent="0.25">
      <c r="A38" s="114">
        <v>42541.626180555555</v>
      </c>
      <c r="B38" s="115" t="s">
        <v>207</v>
      </c>
      <c r="C38" s="115" t="s">
        <v>208</v>
      </c>
      <c r="D38" s="116">
        <v>1101209599</v>
      </c>
      <c r="E38" s="115" t="s">
        <v>209</v>
      </c>
      <c r="F38" s="116">
        <v>3185352714</v>
      </c>
      <c r="G38" s="115" t="s">
        <v>83</v>
      </c>
      <c r="H38" s="115" t="s">
        <v>103</v>
      </c>
      <c r="I38" s="115" t="s">
        <v>85</v>
      </c>
      <c r="J38" s="115" t="s">
        <v>98</v>
      </c>
      <c r="K38" s="115" t="s">
        <v>210</v>
      </c>
      <c r="L38" s="115" t="s">
        <v>94</v>
      </c>
      <c r="M38" s="117">
        <v>42541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spans="1:26" s="111" customFormat="1" ht="15" customHeight="1" thickBot="1" x14ac:dyDescent="0.25">
      <c r="A39" s="114">
        <v>42542.931388888886</v>
      </c>
      <c r="B39" s="115" t="s">
        <v>211</v>
      </c>
      <c r="C39" s="115" t="s">
        <v>212</v>
      </c>
      <c r="D39" s="116">
        <v>1098764178</v>
      </c>
      <c r="E39" s="115" t="s">
        <v>213</v>
      </c>
      <c r="F39" s="116">
        <v>3166162183</v>
      </c>
      <c r="G39" s="115" t="s">
        <v>83</v>
      </c>
      <c r="H39" s="115" t="s">
        <v>103</v>
      </c>
      <c r="I39" s="115" t="s">
        <v>85</v>
      </c>
      <c r="J39" s="115" t="s">
        <v>98</v>
      </c>
      <c r="K39" s="115" t="s">
        <v>214</v>
      </c>
      <c r="L39" s="115" t="s">
        <v>117</v>
      </c>
      <c r="M39" s="117">
        <v>42542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s="111" customFormat="1" ht="15" customHeight="1" thickBot="1" x14ac:dyDescent="0.25">
      <c r="A40" s="114">
        <v>42537.898900462962</v>
      </c>
      <c r="B40" s="115" t="s">
        <v>215</v>
      </c>
      <c r="C40" s="115" t="s">
        <v>216</v>
      </c>
      <c r="D40" s="116">
        <v>1095826765</v>
      </c>
      <c r="E40" s="115" t="s">
        <v>217</v>
      </c>
      <c r="F40" s="116">
        <v>311336131</v>
      </c>
      <c r="G40" s="115" t="s">
        <v>83</v>
      </c>
      <c r="H40" s="115" t="s">
        <v>84</v>
      </c>
      <c r="I40" s="115" t="s">
        <v>85</v>
      </c>
      <c r="J40" s="115" t="s">
        <v>86</v>
      </c>
      <c r="K40" s="115" t="s">
        <v>218</v>
      </c>
      <c r="L40" s="115" t="s">
        <v>88</v>
      </c>
      <c r="M40" s="117">
        <v>42537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1:26" s="111" customFormat="1" ht="15" customHeight="1" thickBot="1" x14ac:dyDescent="0.25">
      <c r="A41" s="114">
        <v>42542.629247685189</v>
      </c>
      <c r="B41" s="115" t="s">
        <v>219</v>
      </c>
      <c r="C41" s="115" t="s">
        <v>220</v>
      </c>
      <c r="D41" s="116">
        <v>1095798547</v>
      </c>
      <c r="E41" s="115" t="s">
        <v>221</v>
      </c>
      <c r="F41" s="116">
        <v>3176744572</v>
      </c>
      <c r="G41" s="115" t="s">
        <v>83</v>
      </c>
      <c r="H41" s="115" t="s">
        <v>84</v>
      </c>
      <c r="I41" s="115" t="s">
        <v>85</v>
      </c>
      <c r="J41" s="115" t="s">
        <v>98</v>
      </c>
      <c r="K41" s="115" t="s">
        <v>222</v>
      </c>
      <c r="L41" s="115" t="s">
        <v>88</v>
      </c>
      <c r="M41" s="117">
        <v>42542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spans="1:26" s="111" customFormat="1" ht="15" customHeight="1" thickBot="1" x14ac:dyDescent="0.25">
      <c r="A42" s="114">
        <v>42541.674421296295</v>
      </c>
      <c r="B42" s="115" t="s">
        <v>223</v>
      </c>
      <c r="C42" s="115" t="s">
        <v>224</v>
      </c>
      <c r="D42" s="116">
        <v>1098649517</v>
      </c>
      <c r="E42" s="115" t="s">
        <v>225</v>
      </c>
      <c r="F42" s="116">
        <v>3057535783</v>
      </c>
      <c r="G42" s="115" t="s">
        <v>83</v>
      </c>
      <c r="H42" s="115" t="s">
        <v>103</v>
      </c>
      <c r="I42" s="115" t="s">
        <v>85</v>
      </c>
      <c r="J42" s="115" t="s">
        <v>98</v>
      </c>
      <c r="K42" s="115" t="s">
        <v>226</v>
      </c>
      <c r="L42" s="115" t="s">
        <v>178</v>
      </c>
      <c r="M42" s="117">
        <v>42541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spans="1:26" s="111" customFormat="1" ht="15" customHeight="1" thickBot="1" x14ac:dyDescent="0.25">
      <c r="A43" s="114">
        <v>42541.343414351853</v>
      </c>
      <c r="B43" s="115" t="s">
        <v>227</v>
      </c>
      <c r="C43" s="115" t="s">
        <v>228</v>
      </c>
      <c r="D43" s="116">
        <v>1098409475</v>
      </c>
      <c r="E43" s="115" t="s">
        <v>229</v>
      </c>
      <c r="F43" s="116">
        <v>3124416076</v>
      </c>
      <c r="G43" s="115" t="s">
        <v>83</v>
      </c>
      <c r="H43" s="115" t="s">
        <v>84</v>
      </c>
      <c r="I43" s="115" t="s">
        <v>85</v>
      </c>
      <c r="J43" s="115" t="s">
        <v>86</v>
      </c>
      <c r="K43" s="115" t="s">
        <v>230</v>
      </c>
      <c r="L43" s="115" t="s">
        <v>178</v>
      </c>
      <c r="M43" s="117">
        <v>42538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spans="1:26" s="101" customFormat="1" ht="15" customHeight="1" thickBot="1" x14ac:dyDescent="0.3">
      <c r="A44" s="114">
        <v>42536.799618055556</v>
      </c>
      <c r="B44" s="115" t="s">
        <v>231</v>
      </c>
      <c r="C44" s="115" t="s">
        <v>232</v>
      </c>
      <c r="D44" s="116">
        <v>1100965705</v>
      </c>
      <c r="E44" s="115" t="s">
        <v>233</v>
      </c>
      <c r="F44" s="116">
        <v>3208097559</v>
      </c>
      <c r="G44" s="115" t="s">
        <v>83</v>
      </c>
      <c r="H44" s="115" t="s">
        <v>84</v>
      </c>
      <c r="I44" s="115" t="s">
        <v>85</v>
      </c>
      <c r="J44" s="115" t="s">
        <v>86</v>
      </c>
      <c r="K44" s="115" t="s">
        <v>234</v>
      </c>
      <c r="L44" s="115" t="s">
        <v>88</v>
      </c>
      <c r="M44" s="117">
        <v>42536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spans="1:26" s="111" customFormat="1" ht="15" customHeight="1" thickBot="1" x14ac:dyDescent="0.25">
      <c r="A45" s="114">
        <v>42542.453333333331</v>
      </c>
      <c r="B45" s="115" t="s">
        <v>235</v>
      </c>
      <c r="C45" s="115" t="s">
        <v>236</v>
      </c>
      <c r="D45" s="116">
        <v>1098754682</v>
      </c>
      <c r="E45" s="115" t="s">
        <v>237</v>
      </c>
      <c r="F45" s="116">
        <v>3044861001</v>
      </c>
      <c r="G45" s="115" t="s">
        <v>83</v>
      </c>
      <c r="H45" s="115" t="s">
        <v>103</v>
      </c>
      <c r="I45" s="115" t="s">
        <v>85</v>
      </c>
      <c r="J45" s="115" t="s">
        <v>98</v>
      </c>
      <c r="K45" s="115" t="s">
        <v>238</v>
      </c>
      <c r="L45" s="115" t="s">
        <v>178</v>
      </c>
      <c r="M45" s="117">
        <v>42542</v>
      </c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spans="1:26" s="110" customFormat="1" ht="15" customHeight="1" thickBot="1" x14ac:dyDescent="0.3">
      <c r="A46" s="114">
        <v>42541.866412037038</v>
      </c>
      <c r="B46" s="115" t="s">
        <v>239</v>
      </c>
      <c r="C46" s="115" t="s">
        <v>240</v>
      </c>
      <c r="D46" s="116">
        <v>1102379600</v>
      </c>
      <c r="E46" s="115" t="s">
        <v>241</v>
      </c>
      <c r="F46" s="116">
        <v>3158469692</v>
      </c>
      <c r="G46" s="115" t="s">
        <v>83</v>
      </c>
      <c r="H46" s="115" t="s">
        <v>84</v>
      </c>
      <c r="I46" s="115" t="s">
        <v>85</v>
      </c>
      <c r="J46" s="115" t="s">
        <v>98</v>
      </c>
      <c r="K46" s="115" t="s">
        <v>242</v>
      </c>
      <c r="L46" s="115" t="s">
        <v>88</v>
      </c>
      <c r="M46" s="117">
        <v>42541</v>
      </c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spans="1:26" s="111" customFormat="1" ht="15" customHeight="1" thickBot="1" x14ac:dyDescent="0.25">
      <c r="A47" s="114">
        <v>42531.657453703701</v>
      </c>
      <c r="B47" s="115" t="s">
        <v>243</v>
      </c>
      <c r="C47" s="115" t="s">
        <v>244</v>
      </c>
      <c r="D47" s="116">
        <v>1095834035</v>
      </c>
      <c r="E47" s="115" t="s">
        <v>245</v>
      </c>
      <c r="F47" s="116">
        <v>3172255409</v>
      </c>
      <c r="G47" s="115" t="s">
        <v>83</v>
      </c>
      <c r="H47" s="115" t="s">
        <v>84</v>
      </c>
      <c r="I47" s="115" t="s">
        <v>92</v>
      </c>
      <c r="J47" s="115" t="s">
        <v>86</v>
      </c>
      <c r="K47" s="115" t="s">
        <v>246</v>
      </c>
      <c r="L47" s="115" t="s">
        <v>94</v>
      </c>
      <c r="M47" s="117">
        <v>42531</v>
      </c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</row>
    <row r="48" spans="1:26" s="111" customFormat="1" ht="15" customHeight="1" thickBot="1" x14ac:dyDescent="0.25">
      <c r="A48" s="114">
        <v>42541.491400462961</v>
      </c>
      <c r="B48" s="115" t="s">
        <v>247</v>
      </c>
      <c r="C48" s="115" t="s">
        <v>248</v>
      </c>
      <c r="D48" s="116">
        <v>1095941482</v>
      </c>
      <c r="E48" s="115" t="s">
        <v>249</v>
      </c>
      <c r="F48" s="116">
        <v>3163649016</v>
      </c>
      <c r="G48" s="115" t="s">
        <v>83</v>
      </c>
      <c r="H48" s="115" t="s">
        <v>103</v>
      </c>
      <c r="I48" s="115" t="s">
        <v>85</v>
      </c>
      <c r="J48" s="115" t="s">
        <v>98</v>
      </c>
      <c r="K48" s="115" t="s">
        <v>250</v>
      </c>
      <c r="L48" s="115" t="s">
        <v>94</v>
      </c>
      <c r="M48" s="117">
        <v>42541</v>
      </c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</row>
    <row r="49" spans="1:26" s="111" customFormat="1" ht="15" customHeight="1" thickBot="1" x14ac:dyDescent="0.25">
      <c r="A49" s="114">
        <v>42542.756030092591</v>
      </c>
      <c r="B49" s="115" t="s">
        <v>251</v>
      </c>
      <c r="C49" s="115" t="s">
        <v>252</v>
      </c>
      <c r="D49" s="116">
        <v>1104130567</v>
      </c>
      <c r="E49" s="115" t="s">
        <v>253</v>
      </c>
      <c r="F49" s="116">
        <v>3156504287</v>
      </c>
      <c r="G49" s="115" t="s">
        <v>83</v>
      </c>
      <c r="H49" s="115" t="s">
        <v>84</v>
      </c>
      <c r="I49" s="115" t="s">
        <v>85</v>
      </c>
      <c r="J49" s="115" t="s">
        <v>98</v>
      </c>
      <c r="K49" s="115" t="s">
        <v>254</v>
      </c>
      <c r="L49" s="115" t="s">
        <v>94</v>
      </c>
      <c r="M49" s="117">
        <v>42542</v>
      </c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</row>
    <row r="50" spans="1:26" s="111" customFormat="1" ht="15" customHeight="1" thickBot="1" x14ac:dyDescent="0.25">
      <c r="A50" s="114">
        <v>42542.69703703704</v>
      </c>
      <c r="B50" s="115" t="s">
        <v>255</v>
      </c>
      <c r="C50" s="115" t="s">
        <v>256</v>
      </c>
      <c r="D50" s="116">
        <v>1098743616</v>
      </c>
      <c r="E50" s="115" t="s">
        <v>257</v>
      </c>
      <c r="F50" s="116">
        <v>3166219362</v>
      </c>
      <c r="G50" s="115" t="s">
        <v>83</v>
      </c>
      <c r="H50" s="115" t="s">
        <v>84</v>
      </c>
      <c r="I50" s="115" t="s">
        <v>85</v>
      </c>
      <c r="J50" s="115" t="s">
        <v>98</v>
      </c>
      <c r="K50" s="115" t="s">
        <v>258</v>
      </c>
      <c r="L50" s="115" t="s">
        <v>94</v>
      </c>
      <c r="M50" s="117">
        <v>42542</v>
      </c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</row>
    <row r="51" spans="1:26" s="112" customFormat="1" ht="15" customHeight="1" thickBot="1" x14ac:dyDescent="0.25">
      <c r="A51" s="114">
        <v>42543.450740740744</v>
      </c>
      <c r="B51" s="115" t="s">
        <v>259</v>
      </c>
      <c r="C51" s="115" t="s">
        <v>260</v>
      </c>
      <c r="D51" s="116">
        <v>91354901</v>
      </c>
      <c r="E51" s="115" t="s">
        <v>261</v>
      </c>
      <c r="F51" s="116">
        <v>6917700</v>
      </c>
      <c r="G51" s="115" t="s">
        <v>83</v>
      </c>
      <c r="H51" s="115" t="s">
        <v>84</v>
      </c>
      <c r="I51" s="115" t="s">
        <v>85</v>
      </c>
      <c r="J51" s="115" t="s">
        <v>98</v>
      </c>
      <c r="K51" s="115" t="s">
        <v>262</v>
      </c>
      <c r="L51" s="115" t="s">
        <v>94</v>
      </c>
      <c r="M51" s="117">
        <v>42541</v>
      </c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26" s="113" customFormat="1" ht="15" customHeight="1" thickBot="1" x14ac:dyDescent="0.25">
      <c r="A52" s="114">
        <v>42543.45553240741</v>
      </c>
      <c r="B52" s="115" t="s">
        <v>263</v>
      </c>
      <c r="C52" s="115" t="s">
        <v>264</v>
      </c>
      <c r="D52" s="116">
        <v>1098757565</v>
      </c>
      <c r="E52" s="115" t="s">
        <v>265</v>
      </c>
      <c r="F52" s="116">
        <v>3176174504</v>
      </c>
      <c r="G52" s="115" t="s">
        <v>83</v>
      </c>
      <c r="H52" s="115" t="s">
        <v>84</v>
      </c>
      <c r="I52" s="115" t="s">
        <v>85</v>
      </c>
      <c r="J52" s="115" t="s">
        <v>98</v>
      </c>
      <c r="K52" s="115" t="s">
        <v>266</v>
      </c>
      <c r="L52" s="115" t="s">
        <v>94</v>
      </c>
      <c r="M52" s="117">
        <v>42541</v>
      </c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spans="1:26" s="101" customFormat="1" ht="12.75" customHeight="1" thickBot="1" x14ac:dyDescent="0.3">
      <c r="A53" s="114">
        <v>42543.462245370371</v>
      </c>
      <c r="B53" s="115" t="s">
        <v>267</v>
      </c>
      <c r="C53" s="115" t="s">
        <v>268</v>
      </c>
      <c r="D53" s="116">
        <v>1095932714</v>
      </c>
      <c r="E53" s="115" t="s">
        <v>269</v>
      </c>
      <c r="F53" s="116">
        <v>3173665015</v>
      </c>
      <c r="G53" s="115" t="s">
        <v>83</v>
      </c>
      <c r="H53" s="115" t="s">
        <v>84</v>
      </c>
      <c r="I53" s="115" t="s">
        <v>85</v>
      </c>
      <c r="J53" s="115" t="s">
        <v>98</v>
      </c>
      <c r="K53" s="115" t="s">
        <v>270</v>
      </c>
      <c r="L53" s="115" t="s">
        <v>178</v>
      </c>
      <c r="M53" s="117">
        <v>42543</v>
      </c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spans="1:26" s="112" customFormat="1" ht="15" customHeight="1" thickBot="1" x14ac:dyDescent="0.25">
      <c r="A54" s="114">
        <v>42543.704606481479</v>
      </c>
      <c r="B54" s="115" t="s">
        <v>271</v>
      </c>
      <c r="C54" s="115" t="s">
        <v>272</v>
      </c>
      <c r="D54" s="116">
        <v>1098725515</v>
      </c>
      <c r="E54" s="115" t="s">
        <v>273</v>
      </c>
      <c r="F54" s="116">
        <v>1098725515</v>
      </c>
      <c r="G54" s="115" t="s">
        <v>83</v>
      </c>
      <c r="H54" s="115" t="s">
        <v>84</v>
      </c>
      <c r="I54" s="115" t="s">
        <v>85</v>
      </c>
      <c r="J54" s="115" t="s">
        <v>98</v>
      </c>
      <c r="K54" s="115" t="s">
        <v>274</v>
      </c>
      <c r="L54" s="115" t="s">
        <v>94</v>
      </c>
      <c r="M54" s="117">
        <v>42543</v>
      </c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spans="1:26" s="113" customFormat="1" ht="15" customHeight="1" thickBot="1" x14ac:dyDescent="0.25">
      <c r="A55" s="114">
        <v>42545.433275462965</v>
      </c>
      <c r="B55" s="115" t="s">
        <v>275</v>
      </c>
      <c r="C55" s="115" t="s">
        <v>276</v>
      </c>
      <c r="D55" s="116">
        <v>1095942313</v>
      </c>
      <c r="E55" s="115" t="s">
        <v>277</v>
      </c>
      <c r="F55" s="116">
        <v>6465458</v>
      </c>
      <c r="G55" s="115" t="s">
        <v>83</v>
      </c>
      <c r="H55" s="115" t="s">
        <v>84</v>
      </c>
      <c r="I55" s="115" t="s">
        <v>85</v>
      </c>
      <c r="J55" s="115" t="s">
        <v>98</v>
      </c>
      <c r="K55" s="115" t="s">
        <v>278</v>
      </c>
      <c r="L55" s="115" t="s">
        <v>88</v>
      </c>
      <c r="M55" s="117">
        <v>42543</v>
      </c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26" s="111" customFormat="1" ht="12" x14ac:dyDescent="0.2"/>
    <row r="57" spans="1:26" s="111" customFormat="1" ht="12" x14ac:dyDescent="0.2"/>
    <row r="58" spans="1:26" s="111" customFormat="1" ht="12" x14ac:dyDescent="0.2"/>
    <row r="59" spans="1:26" s="111" customFormat="1" ht="12" x14ac:dyDescent="0.2"/>
    <row r="60" spans="1:26" s="111" customFormat="1" ht="12" x14ac:dyDescent="0.2"/>
    <row r="61" spans="1:26" s="111" customFormat="1" ht="12" x14ac:dyDescent="0.2"/>
    <row r="62" spans="1:26" s="111" customFormat="1" ht="12" x14ac:dyDescent="0.2"/>
    <row r="63" spans="1:26" s="111" customFormat="1" ht="12" x14ac:dyDescent="0.2"/>
    <row r="64" spans="1:26" s="111" customFormat="1" ht="12" x14ac:dyDescent="0.2"/>
    <row r="65" s="111" customFormat="1" ht="12" x14ac:dyDescent="0.2"/>
    <row r="66" s="111" customFormat="1" ht="12" x14ac:dyDescent="0.2"/>
    <row r="67" s="111" customFormat="1" ht="12" x14ac:dyDescent="0.2"/>
    <row r="68" s="111" customFormat="1" ht="12" x14ac:dyDescent="0.2"/>
    <row r="69" s="111" customFormat="1" ht="12" x14ac:dyDescent="0.2"/>
    <row r="70" s="111" customFormat="1" ht="12" x14ac:dyDescent="0.2"/>
    <row r="71" s="111" customFormat="1" ht="12" x14ac:dyDescent="0.2"/>
    <row r="72" s="111" customFormat="1" ht="12" x14ac:dyDescent="0.2"/>
    <row r="73" s="111" customFormat="1" ht="12" x14ac:dyDescent="0.2"/>
    <row r="74" s="111" customFormat="1" ht="12" x14ac:dyDescent="0.2"/>
    <row r="75" s="111" customFormat="1" ht="12" x14ac:dyDescent="0.2"/>
    <row r="76" s="111" customFormat="1" ht="12" x14ac:dyDescent="0.2"/>
    <row r="77" s="111" customFormat="1" ht="12" x14ac:dyDescent="0.2"/>
    <row r="78" s="111" customFormat="1" ht="12" x14ac:dyDescent="0.2"/>
    <row r="79" s="111" customFormat="1" ht="12" x14ac:dyDescent="0.2"/>
    <row r="80" s="111" customFormat="1" ht="12" x14ac:dyDescent="0.2"/>
    <row r="81" s="111" customFormat="1" ht="12" x14ac:dyDescent="0.2"/>
    <row r="82" s="111" customFormat="1" ht="12" x14ac:dyDescent="0.2"/>
    <row r="83" s="111" customFormat="1" ht="12" x14ac:dyDescent="0.2"/>
    <row r="84" s="111" customFormat="1" ht="12" x14ac:dyDescent="0.2"/>
    <row r="85" s="111" customFormat="1" ht="12" x14ac:dyDescent="0.2"/>
    <row r="86" s="111" customFormat="1" ht="12" x14ac:dyDescent="0.2"/>
    <row r="87" s="111" customFormat="1" ht="12" x14ac:dyDescent="0.2"/>
    <row r="88" s="111" customFormat="1" ht="12" x14ac:dyDescent="0.2"/>
    <row r="89" s="111" customFormat="1" ht="12" x14ac:dyDescent="0.2"/>
    <row r="90" s="111" customFormat="1" ht="12" x14ac:dyDescent="0.2"/>
    <row r="91" s="111" customFormat="1" ht="12" x14ac:dyDescent="0.2"/>
    <row r="92" s="89" customFormat="1" ht="12" x14ac:dyDescent="0.2"/>
    <row r="93" s="89" customFormat="1" ht="12" x14ac:dyDescent="0.2"/>
    <row r="94" s="89" customFormat="1" ht="12" x14ac:dyDescent="0.2"/>
    <row r="95" s="89" customFormat="1" ht="12" x14ac:dyDescent="0.2"/>
    <row r="96" s="89" customFormat="1" ht="12" x14ac:dyDescent="0.2"/>
    <row r="97" s="89" customFormat="1" ht="12" x14ac:dyDescent="0.2"/>
    <row r="98" s="89" customFormat="1" ht="12" x14ac:dyDescent="0.2"/>
    <row r="99" s="89" customFormat="1" ht="12" x14ac:dyDescent="0.2"/>
    <row r="100" s="89" customFormat="1" ht="12" x14ac:dyDescent="0.2"/>
    <row r="101" s="89" customFormat="1" ht="12" x14ac:dyDescent="0.2"/>
    <row r="102" s="89" customFormat="1" ht="12" x14ac:dyDescent="0.2"/>
    <row r="103" s="89" customFormat="1" ht="12" x14ac:dyDescent="0.2"/>
    <row r="104" s="89" customFormat="1" ht="12" x14ac:dyDescent="0.2"/>
    <row r="105" s="89" customFormat="1" ht="12" x14ac:dyDescent="0.2"/>
    <row r="106" s="89" customFormat="1" ht="12" x14ac:dyDescent="0.2"/>
    <row r="107" s="89" customFormat="1" ht="12" x14ac:dyDescent="0.2"/>
    <row r="108" s="89" customFormat="1" ht="12" x14ac:dyDescent="0.2"/>
    <row r="109" s="89" customFormat="1" ht="12" x14ac:dyDescent="0.2"/>
    <row r="110" s="89" customFormat="1" ht="12" x14ac:dyDescent="0.2"/>
    <row r="111" s="89" customFormat="1" ht="12" x14ac:dyDescent="0.2"/>
    <row r="112" s="89" customFormat="1" ht="12" x14ac:dyDescent="0.2"/>
    <row r="113" s="89" customFormat="1" ht="12" x14ac:dyDescent="0.2"/>
    <row r="114" s="89" customFormat="1" ht="12" x14ac:dyDescent="0.2"/>
    <row r="115" s="89" customFormat="1" ht="12" x14ac:dyDescent="0.2"/>
    <row r="116" s="89" customFormat="1" ht="12" x14ac:dyDescent="0.2"/>
    <row r="117" s="89" customFormat="1" ht="12" x14ac:dyDescent="0.2"/>
    <row r="118" s="89" customFormat="1" ht="12" x14ac:dyDescent="0.2"/>
    <row r="119" s="89" customFormat="1" ht="12" x14ac:dyDescent="0.2"/>
  </sheetData>
  <autoFilter ref="A8:Z8">
    <sortState ref="A9:Z53">
      <sortCondition ref="B8"/>
    </sortState>
  </autoFilter>
  <mergeCells count="5">
    <mergeCell ref="B1:H1"/>
    <mergeCell ref="B2:H2"/>
    <mergeCell ref="A3:H3"/>
    <mergeCell ref="A5:C5"/>
    <mergeCell ref="A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17" sqref="C17"/>
    </sheetView>
  </sheetViews>
  <sheetFormatPr baseColWidth="10" defaultRowHeight="15" x14ac:dyDescent="0.25"/>
  <cols>
    <col min="1" max="1" width="4" style="1" customWidth="1"/>
    <col min="2" max="2" width="14.42578125" bestFit="1" customWidth="1"/>
    <col min="3" max="3" width="37.710937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28"/>
      <c r="B1" s="128"/>
      <c r="C1" s="87"/>
      <c r="D1" s="87"/>
      <c r="E1" s="87"/>
      <c r="F1" s="87"/>
      <c r="G1" s="87"/>
      <c r="H1" s="129" t="s">
        <v>73</v>
      </c>
    </row>
    <row r="2" spans="1:8" ht="18" x14ac:dyDescent="0.25">
      <c r="A2" s="128"/>
      <c r="B2" s="128"/>
      <c r="C2" s="120" t="s">
        <v>13</v>
      </c>
      <c r="D2" s="120"/>
      <c r="E2" s="120"/>
      <c r="F2" s="120"/>
      <c r="G2" s="120"/>
      <c r="H2" s="129"/>
    </row>
    <row r="3" spans="1:8" ht="23.25" customHeight="1" x14ac:dyDescent="0.3">
      <c r="A3" s="128"/>
      <c r="B3" s="128"/>
      <c r="C3" s="121" t="s">
        <v>14</v>
      </c>
      <c r="D3" s="121"/>
      <c r="E3" s="121"/>
      <c r="F3" s="121"/>
      <c r="G3" s="121"/>
      <c r="H3" s="129" t="s">
        <v>74</v>
      </c>
    </row>
    <row r="4" spans="1:8" ht="18" customHeight="1" x14ac:dyDescent="0.25">
      <c r="A4" s="130" t="s">
        <v>75</v>
      </c>
      <c r="B4" s="130"/>
      <c r="C4" s="11"/>
      <c r="D4" s="11"/>
      <c r="E4" s="11"/>
      <c r="F4" s="11"/>
      <c r="G4" s="11"/>
      <c r="H4" s="129"/>
    </row>
    <row r="5" spans="1:8" ht="18" customHeight="1" x14ac:dyDescent="0.25">
      <c r="A5" s="122" t="s">
        <v>76</v>
      </c>
      <c r="B5" s="122"/>
      <c r="C5" s="122"/>
      <c r="D5" s="122" t="s">
        <v>78</v>
      </c>
      <c r="E5" s="122"/>
      <c r="F5" s="122"/>
      <c r="G5" s="122"/>
      <c r="H5" s="122"/>
    </row>
    <row r="6" spans="1:8" s="8" customFormat="1" ht="18" customHeight="1" x14ac:dyDescent="0.2">
      <c r="A6" s="122" t="s">
        <v>77</v>
      </c>
      <c r="B6" s="122"/>
      <c r="C6" s="122"/>
      <c r="D6" s="123" t="s">
        <v>79</v>
      </c>
      <c r="E6" s="125"/>
      <c r="F6" s="124"/>
      <c r="G6" s="123" t="s">
        <v>11</v>
      </c>
      <c r="H6" s="124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88">
        <v>1</v>
      </c>
      <c r="B9" s="49">
        <f>'PEGAR AQUÍ'!D9</f>
        <v>1098760488</v>
      </c>
      <c r="C9" s="50" t="str">
        <f>CONCATENATE('PEGAR AQUÍ'!B9," ",'PEGAR AQUÍ'!C9)</f>
        <v>ABREO CARRILLO DANIEL ANDRÉS</v>
      </c>
      <c r="D9" s="2"/>
      <c r="E9" s="2"/>
      <c r="F9" s="2"/>
      <c r="G9" s="3"/>
      <c r="H9" s="4"/>
    </row>
    <row r="10" spans="1:8" x14ac:dyDescent="0.25">
      <c r="A10" s="88">
        <v>2</v>
      </c>
      <c r="B10" s="49">
        <f>'PEGAR AQUÍ'!D10</f>
        <v>1098783937</v>
      </c>
      <c r="C10" s="50" t="str">
        <f>CONCATENATE('PEGAR AQUÍ'!B10," ",'PEGAR AQUÍ'!C10)</f>
        <v>ALFARO COLLAZOS JEYSSON ANDRES</v>
      </c>
      <c r="D10" s="2"/>
      <c r="E10" s="2"/>
      <c r="F10" s="2"/>
      <c r="G10" s="3"/>
      <c r="H10" s="4"/>
    </row>
    <row r="11" spans="1:8" x14ac:dyDescent="0.25">
      <c r="A11" s="88">
        <v>3</v>
      </c>
      <c r="B11" s="49">
        <f>'PEGAR AQUÍ'!D11</f>
        <v>91539021</v>
      </c>
      <c r="C11" s="50" t="str">
        <f>CONCATENATE('PEGAR AQUÍ'!B11," ",'PEGAR AQUÍ'!C11)</f>
        <v>AMEZQUITA RODRIGUEZ ANTONIO MARIA</v>
      </c>
      <c r="D11" s="2"/>
      <c r="E11" s="2"/>
      <c r="F11" s="2"/>
      <c r="G11" s="3"/>
      <c r="H11" s="4"/>
    </row>
    <row r="12" spans="1:8" x14ac:dyDescent="0.25">
      <c r="A12" s="88">
        <v>4</v>
      </c>
      <c r="B12" s="49">
        <f>'PEGAR AQUÍ'!D12</f>
        <v>1102366808</v>
      </c>
      <c r="C12" s="50" t="str">
        <f>CONCATENATE('PEGAR AQUÍ'!B12," ",'PEGAR AQUÍ'!C12)</f>
        <v>ANDRADE BALAGUERA NAYHARA ALEXANDRA</v>
      </c>
      <c r="D12" s="2"/>
      <c r="E12" s="2"/>
      <c r="F12" s="2"/>
      <c r="G12" s="3"/>
      <c r="H12" s="4"/>
    </row>
    <row r="13" spans="1:8" x14ac:dyDescent="0.25">
      <c r="A13" s="88">
        <v>5</v>
      </c>
      <c r="B13" s="49">
        <f>'PEGAR AQUÍ'!D13</f>
        <v>1098741699</v>
      </c>
      <c r="C13" s="50" t="str">
        <f>CONCATENATE('PEGAR AQUÍ'!B13," ",'PEGAR AQUÍ'!C13)</f>
        <v>ARIAS ESTEBAN GABRIEL LEONARDO</v>
      </c>
      <c r="D13" s="2"/>
      <c r="E13" s="2"/>
      <c r="F13" s="2"/>
      <c r="G13" s="5"/>
      <c r="H13" s="6"/>
    </row>
    <row r="14" spans="1:8" x14ac:dyDescent="0.25">
      <c r="A14" s="88">
        <v>6</v>
      </c>
      <c r="B14" s="49">
        <f>'PEGAR AQUÍ'!D14</f>
        <v>1098655410</v>
      </c>
      <c r="C14" s="50" t="str">
        <f>CONCATENATE('PEGAR AQUÍ'!B14," ",'PEGAR AQUÍ'!C14)</f>
        <v>BARAJAS BAUTISTA DIANA MARCELA</v>
      </c>
      <c r="D14" s="2"/>
      <c r="E14" s="2"/>
      <c r="F14" s="2"/>
      <c r="G14" s="5"/>
      <c r="H14" s="6"/>
    </row>
    <row r="15" spans="1:8" x14ac:dyDescent="0.25">
      <c r="A15" s="88">
        <v>7</v>
      </c>
      <c r="B15" s="49">
        <f>'PEGAR AQUÍ'!D15</f>
        <v>1095825966</v>
      </c>
      <c r="C15" s="50" t="str">
        <f>CONCATENATE('PEGAR AQUÍ'!B15," ",'PEGAR AQUÍ'!C15)</f>
        <v>BLANCO ARDILA SAMUEL RICARDO</v>
      </c>
      <c r="D15" s="2"/>
      <c r="E15" s="2"/>
      <c r="F15" s="2"/>
      <c r="G15" s="5"/>
      <c r="H15" s="6"/>
    </row>
    <row r="16" spans="1:8" x14ac:dyDescent="0.25">
      <c r="A16" s="88">
        <v>8</v>
      </c>
      <c r="B16" s="49">
        <f>'PEGAR AQUÍ'!D16</f>
        <v>1095929321</v>
      </c>
      <c r="C16" s="50" t="str">
        <f>CONCATENATE('PEGAR AQUÍ'!B16," ",'PEGAR AQUÍ'!C16)</f>
        <v>CARREÑO RAMIREZ ALVARO JAVIER</v>
      </c>
      <c r="D16" s="2"/>
      <c r="E16" s="2"/>
      <c r="F16" s="2"/>
      <c r="G16" s="5"/>
      <c r="H16" s="6"/>
    </row>
    <row r="17" spans="1:8" x14ac:dyDescent="0.25">
      <c r="A17" s="88">
        <v>9</v>
      </c>
      <c r="B17" s="49">
        <f>'PEGAR AQUÍ'!D17</f>
        <v>1098781704</v>
      </c>
      <c r="C17" s="50" t="str">
        <f>CONCATENATE('PEGAR AQUÍ'!B17," ",'PEGAR AQUÍ'!C17)</f>
        <v>CARREÑO SUAREZ WILMER YESID</v>
      </c>
      <c r="D17" s="2"/>
      <c r="E17" s="2"/>
      <c r="F17" s="2"/>
      <c r="G17" s="5"/>
      <c r="H17" s="6"/>
    </row>
    <row r="18" spans="1:8" x14ac:dyDescent="0.25">
      <c r="A18" s="88">
        <v>10</v>
      </c>
      <c r="B18" s="49">
        <f>'PEGAR AQUÍ'!D18</f>
        <v>1098618109</v>
      </c>
      <c r="C18" s="50" t="str">
        <f>CONCATENATE('PEGAR AQUÍ'!B18," ",'PEGAR AQUÍ'!C18)</f>
        <v>CARRILLO CAMACHO NESTOR</v>
      </c>
      <c r="D18" s="2"/>
      <c r="E18" s="2"/>
      <c r="F18" s="2"/>
      <c r="G18" s="3"/>
      <c r="H18" s="4"/>
    </row>
    <row r="19" spans="1:8" x14ac:dyDescent="0.25">
      <c r="A19" s="88">
        <v>11</v>
      </c>
      <c r="B19" s="49">
        <f>'PEGAR AQUÍ'!D19</f>
        <v>1005084164</v>
      </c>
      <c r="C19" s="50" t="str">
        <f>CONCATENATE('PEGAR AQUÍ'!B19," ",'PEGAR AQUÍ'!C19)</f>
        <v>DAZA HERNANDEZ CRISTHIAN DAVID</v>
      </c>
      <c r="D19" s="2"/>
      <c r="E19" s="2"/>
      <c r="F19" s="2"/>
      <c r="G19" s="3"/>
      <c r="H19" s="4"/>
    </row>
    <row r="20" spans="1:8" x14ac:dyDescent="0.25">
      <c r="A20" s="88">
        <v>12</v>
      </c>
      <c r="B20" s="49">
        <f>'PEGAR AQUÍ'!D20</f>
        <v>1095819991</v>
      </c>
      <c r="C20" s="50" t="str">
        <f>CONCATENATE('PEGAR AQUÍ'!B20," ",'PEGAR AQUÍ'!C20)</f>
        <v>DIAZ GALVIS ANDERSON YESID</v>
      </c>
      <c r="D20" s="2"/>
      <c r="E20" s="2"/>
      <c r="F20" s="2"/>
      <c r="G20" s="5"/>
      <c r="H20" s="4"/>
    </row>
    <row r="21" spans="1:8" x14ac:dyDescent="0.25">
      <c r="A21" s="88">
        <v>13</v>
      </c>
      <c r="B21" s="49">
        <f>'PEGAR AQUÍ'!D21</f>
        <v>1098762114</v>
      </c>
      <c r="C21" s="50" t="str">
        <f>CONCATENATE('PEGAR AQUÍ'!B21," ",'PEGAR AQUÍ'!C21)</f>
        <v>GALLO ELLIS JUAN SEBASTIAN</v>
      </c>
      <c r="D21" s="2"/>
      <c r="E21" s="2"/>
      <c r="F21" s="2"/>
      <c r="G21" s="3"/>
      <c r="H21" s="4"/>
    </row>
    <row r="22" spans="1:8" x14ac:dyDescent="0.25">
      <c r="A22" s="88">
        <v>14</v>
      </c>
      <c r="B22" s="49">
        <f>'PEGAR AQUÍ'!D22</f>
        <v>1098783098</v>
      </c>
      <c r="C22" s="50" t="str">
        <f>CONCATENATE('PEGAR AQUÍ'!B22," ",'PEGAR AQUÍ'!C22)</f>
        <v>GUARIN SUAREZ KEVIN ERNEY</v>
      </c>
      <c r="D22" s="2"/>
      <c r="E22" s="2"/>
      <c r="F22" s="2"/>
      <c r="G22" s="3"/>
      <c r="H22" s="4"/>
    </row>
    <row r="23" spans="1:8" x14ac:dyDescent="0.25">
      <c r="A23" s="88">
        <v>15</v>
      </c>
      <c r="B23" s="49">
        <f>'PEGAR AQUÍ'!D23</f>
        <v>1098705901</v>
      </c>
      <c r="C23" s="50" t="str">
        <f>CONCATENATE('PEGAR AQUÍ'!B23," ",'PEGAR AQUÍ'!C23)</f>
        <v>GUTIERREZ PARRA BLADIMIR ANTONIO</v>
      </c>
      <c r="D23" s="2"/>
      <c r="E23" s="2"/>
      <c r="F23" s="2"/>
      <c r="G23" s="5"/>
      <c r="H23" s="6"/>
    </row>
    <row r="24" spans="1:8" x14ac:dyDescent="0.25">
      <c r="A24" s="88">
        <v>16</v>
      </c>
      <c r="B24" s="49">
        <f>'PEGAR AQUÍ'!D24</f>
        <v>1098773131</v>
      </c>
      <c r="C24" s="50" t="str">
        <f>CONCATENATE('PEGAR AQUÍ'!B24," ",'PEGAR AQUÍ'!C24)</f>
        <v>JAIMES GONZALEZ OSCAR DAVID</v>
      </c>
      <c r="D24" s="2"/>
      <c r="E24" s="2"/>
      <c r="F24" s="2"/>
      <c r="G24" s="7"/>
      <c r="H24" s="4"/>
    </row>
    <row r="25" spans="1:8" x14ac:dyDescent="0.25">
      <c r="A25" s="88">
        <v>17</v>
      </c>
      <c r="B25" s="49">
        <f>'PEGAR AQUÍ'!D25</f>
        <v>1095940115</v>
      </c>
      <c r="C25" s="50" t="str">
        <f>CONCATENATE('PEGAR AQUÍ'!B25," ",'PEGAR AQUÍ'!C25)</f>
        <v>JAIMES GUTIERREZ JUAN BRAYAN</v>
      </c>
      <c r="D25" s="2"/>
      <c r="E25" s="2"/>
      <c r="F25" s="2"/>
      <c r="G25" s="3"/>
      <c r="H25" s="4"/>
    </row>
    <row r="26" spans="1:8" x14ac:dyDescent="0.25">
      <c r="A26" s="88">
        <v>18</v>
      </c>
      <c r="B26" s="49">
        <f>'PEGAR AQUÍ'!D26</f>
        <v>1102377943</v>
      </c>
      <c r="C26" s="50" t="str">
        <f>CONCATENATE('PEGAR AQUÍ'!B26," ",'PEGAR AQUÍ'!C26)</f>
        <v>LARROTA REYES KEVINN ROMANI</v>
      </c>
      <c r="D26" s="2"/>
      <c r="E26" s="2"/>
      <c r="F26" s="2"/>
      <c r="G26" s="3"/>
      <c r="H26" s="4"/>
    </row>
    <row r="27" spans="1:8" x14ac:dyDescent="0.25">
      <c r="A27" s="88">
        <v>19</v>
      </c>
      <c r="B27" s="49">
        <f>'PEGAR AQUÍ'!D27</f>
        <v>108752282</v>
      </c>
      <c r="C27" s="50" t="str">
        <f>CONCATENATE('PEGAR AQUÍ'!B27," ",'PEGAR AQUÍ'!C27)</f>
        <v>LEON HERRERA CARLOS ARTURO</v>
      </c>
      <c r="D27" s="2"/>
      <c r="E27" s="2"/>
      <c r="F27" s="2"/>
      <c r="G27" s="3"/>
      <c r="H27" s="4"/>
    </row>
    <row r="28" spans="1:8" x14ac:dyDescent="0.25">
      <c r="A28" s="88">
        <v>20</v>
      </c>
      <c r="B28" s="49">
        <f>'PEGAR AQUÍ'!D28</f>
        <v>1102379260</v>
      </c>
      <c r="C28" s="50" t="str">
        <f>CONCATENATE('PEGAR AQUÍ'!B28," ",'PEGAR AQUÍ'!C28)</f>
        <v>LÓPEZ ARIAS NIYIRETH KATERINE</v>
      </c>
      <c r="D28" s="2"/>
      <c r="E28" s="2"/>
      <c r="F28" s="2"/>
      <c r="G28" s="5"/>
      <c r="H28" s="6"/>
    </row>
    <row r="29" spans="1:8" x14ac:dyDescent="0.25">
      <c r="A29" s="88">
        <v>21</v>
      </c>
      <c r="B29" s="49">
        <f>'PEGAR AQUÍ'!D29</f>
        <v>1095937090</v>
      </c>
      <c r="C29" s="50" t="str">
        <f>CONCATENATE('PEGAR AQUÍ'!B29," ",'PEGAR AQUÍ'!C29)</f>
        <v>LUNA CASTRO FABIAN ANDRES</v>
      </c>
      <c r="D29" s="2"/>
      <c r="E29" s="2"/>
      <c r="F29" s="2"/>
      <c r="G29" s="3"/>
      <c r="H29" s="4"/>
    </row>
    <row r="30" spans="1:8" x14ac:dyDescent="0.25">
      <c r="A30" s="88">
        <v>22</v>
      </c>
      <c r="B30" s="49">
        <f>'PEGAR AQUÍ'!D30</f>
        <v>1098732449</v>
      </c>
      <c r="C30" s="50" t="str">
        <f>CONCATENATE('PEGAR AQUÍ'!B30," ",'PEGAR AQUÍ'!C30)</f>
        <v>MADERO SALINAS ANDRES FARID</v>
      </c>
      <c r="D30" s="2"/>
      <c r="E30" s="2"/>
      <c r="F30" s="2"/>
      <c r="G30" s="3"/>
      <c r="H30" s="4"/>
    </row>
    <row r="31" spans="1:8" x14ac:dyDescent="0.25">
      <c r="A31" s="88">
        <v>23</v>
      </c>
      <c r="B31" s="49">
        <f>'PEGAR AQUÍ'!D31</f>
        <v>1102549570</v>
      </c>
      <c r="C31" s="50" t="str">
        <f>CONCATENATE('PEGAR AQUÍ'!B31," ",'PEGAR AQUÍ'!C31)</f>
        <v>MORENO DIAZ JOHAN ESTEBAN</v>
      </c>
      <c r="D31" s="2"/>
      <c r="E31" s="2"/>
      <c r="F31" s="2"/>
      <c r="G31" s="5"/>
      <c r="H31" s="4"/>
    </row>
    <row r="32" spans="1:8" x14ac:dyDescent="0.25">
      <c r="A32" s="88">
        <v>24</v>
      </c>
      <c r="B32" s="49">
        <f>'PEGAR AQUÍ'!D32</f>
        <v>1098725771</v>
      </c>
      <c r="C32" s="50" t="str">
        <f>CONCATENATE('PEGAR AQUÍ'!B32," ",'PEGAR AQUÍ'!C32)</f>
        <v>MORENO GONZALEZ SERGIO ANDRES</v>
      </c>
      <c r="D32" s="2"/>
      <c r="E32" s="2"/>
      <c r="F32" s="2"/>
      <c r="G32" s="3"/>
      <c r="H32" s="4"/>
    </row>
    <row r="33" spans="1:8" x14ac:dyDescent="0.25">
      <c r="A33" s="88">
        <v>25</v>
      </c>
      <c r="B33" s="49">
        <f>'PEGAR AQUÍ'!D33</f>
        <v>1098766290</v>
      </c>
      <c r="C33" s="50" t="str">
        <f>CONCATENATE('PEGAR AQUÍ'!B33," ",'PEGAR AQUÍ'!C33)</f>
        <v>OLARTE BASTO GUSTAVO ANDRES</v>
      </c>
      <c r="D33" s="2"/>
      <c r="E33" s="2"/>
      <c r="F33" s="2"/>
      <c r="G33" s="3"/>
      <c r="H33" s="4"/>
    </row>
    <row r="34" spans="1:8" x14ac:dyDescent="0.25">
      <c r="A34" s="88">
        <v>26</v>
      </c>
      <c r="B34" s="49">
        <f>'PEGAR AQUÍ'!D34</f>
        <v>1095806764</v>
      </c>
      <c r="C34" s="50" t="str">
        <f>CONCATENATE('PEGAR AQUÍ'!B34," ",'PEGAR AQUÍ'!C34)</f>
        <v>ORTEGA CAMARGO MAXIMILIANO</v>
      </c>
      <c r="D34" s="2"/>
      <c r="E34" s="2"/>
      <c r="F34" s="2"/>
      <c r="G34" s="5"/>
      <c r="H34" s="6"/>
    </row>
    <row r="35" spans="1:8" x14ac:dyDescent="0.25">
      <c r="A35" s="88">
        <v>27</v>
      </c>
      <c r="B35" s="49">
        <f>'PEGAR AQUÍ'!D35</f>
        <v>1100960881</v>
      </c>
      <c r="C35" s="50" t="str">
        <f>CONCATENATE('PEGAR AQUÍ'!B35," ",'PEGAR AQUÍ'!C35)</f>
        <v>ORTIZ GUZMÁN LUIS FABIÁN</v>
      </c>
      <c r="D35" s="2"/>
      <c r="E35" s="2"/>
      <c r="F35" s="2"/>
      <c r="G35" s="7"/>
      <c r="H35" s="4"/>
    </row>
    <row r="36" spans="1:8" x14ac:dyDescent="0.25">
      <c r="A36" s="88">
        <v>28</v>
      </c>
      <c r="B36" s="49">
        <f>'PEGAR AQUÍ'!D36</f>
        <v>1098756932</v>
      </c>
      <c r="C36" s="50" t="str">
        <f>CONCATENATE('PEGAR AQUÍ'!B36," ",'PEGAR AQUÍ'!C36)</f>
        <v>OSORIO LIZARAZO JAIRO ANDRES</v>
      </c>
      <c r="D36" s="2"/>
      <c r="E36" s="2"/>
      <c r="F36" s="2"/>
      <c r="G36" s="3"/>
      <c r="H36" s="4"/>
    </row>
    <row r="37" spans="1:8" x14ac:dyDescent="0.25">
      <c r="A37" s="88">
        <v>29</v>
      </c>
      <c r="B37" s="49">
        <f>'PEGAR AQUÍ'!D37</f>
        <v>1098782430</v>
      </c>
      <c r="C37" s="50" t="str">
        <f>CONCATENATE('PEGAR AQUÍ'!B37," ",'PEGAR AQUÍ'!C37)</f>
        <v>PATIÑO PARDO JULIAN DAVID</v>
      </c>
      <c r="D37" s="2"/>
      <c r="E37" s="2"/>
      <c r="F37" s="2"/>
      <c r="G37" s="3"/>
      <c r="H37" s="4"/>
    </row>
    <row r="38" spans="1:8" x14ac:dyDescent="0.25">
      <c r="A38" s="88">
        <v>30</v>
      </c>
      <c r="B38" s="49">
        <f>'PEGAR AQUÍ'!D38</f>
        <v>1101209599</v>
      </c>
      <c r="C38" s="50" t="str">
        <f>CONCATENATE('PEGAR AQUÍ'!B38," ",'PEGAR AQUÍ'!C38)</f>
        <v>PEREZ GONZALEZ GERSON STICK</v>
      </c>
      <c r="D38" s="2"/>
      <c r="E38" s="2"/>
      <c r="F38" s="2"/>
      <c r="G38" s="3"/>
      <c r="H38" s="4"/>
    </row>
    <row r="39" spans="1:8" x14ac:dyDescent="0.25">
      <c r="A39" s="88">
        <v>31</v>
      </c>
      <c r="B39" s="49">
        <f>'PEGAR AQUÍ'!D39</f>
        <v>1098764178</v>
      </c>
      <c r="C39" s="50" t="str">
        <f>CONCATENATE('PEGAR AQUÍ'!B39," ",'PEGAR AQUÍ'!C39)</f>
        <v>QUIJANO RODRIGUEZ CARLOS EDUARDO</v>
      </c>
      <c r="D39" s="2"/>
      <c r="E39" s="2"/>
      <c r="F39" s="2"/>
      <c r="G39" s="5"/>
      <c r="H39" s="6"/>
    </row>
    <row r="40" spans="1:8" x14ac:dyDescent="0.25">
      <c r="A40" s="88">
        <v>32</v>
      </c>
      <c r="B40" s="49">
        <f>'PEGAR AQUÍ'!D40</f>
        <v>1095826765</v>
      </c>
      <c r="C40" s="50" t="str">
        <f>CONCATENATE('PEGAR AQUÍ'!B40," ",'PEGAR AQUÍ'!C40)</f>
        <v>RINCON CARRILLO MILTON JAHIR</v>
      </c>
      <c r="D40" s="2"/>
      <c r="E40" s="2"/>
      <c r="F40" s="2"/>
      <c r="G40" s="3"/>
      <c r="H40" s="4"/>
    </row>
    <row r="41" spans="1:8" x14ac:dyDescent="0.25">
      <c r="A41" s="88">
        <v>33</v>
      </c>
      <c r="B41" s="49">
        <f>'PEGAR AQUÍ'!D41</f>
        <v>1095798547</v>
      </c>
      <c r="C41" s="50" t="str">
        <f>CONCATENATE('PEGAR AQUÍ'!B41," ",'PEGAR AQUÍ'!C41)</f>
        <v>RODRIGUEZ CASTRO RAFAEL RICARDO</v>
      </c>
      <c r="D41" s="2"/>
      <c r="E41" s="2"/>
      <c r="F41" s="2"/>
      <c r="G41" s="3"/>
      <c r="H41" s="4"/>
    </row>
    <row r="42" spans="1:8" x14ac:dyDescent="0.25">
      <c r="A42" s="88">
        <v>34</v>
      </c>
      <c r="B42" s="49">
        <f>'PEGAR AQUÍ'!D42</f>
        <v>1098649517</v>
      </c>
      <c r="C42" s="50" t="str">
        <f>CONCATENATE('PEGAR AQUÍ'!B42," ",'PEGAR AQUÍ'!C42)</f>
        <v>RODRIGUEZ VELASCO HENRY</v>
      </c>
      <c r="D42" s="2"/>
      <c r="E42" s="2"/>
      <c r="F42" s="2"/>
      <c r="G42" s="5"/>
      <c r="H42" s="4"/>
    </row>
    <row r="43" spans="1:8" x14ac:dyDescent="0.25">
      <c r="A43" s="88">
        <v>35</v>
      </c>
      <c r="B43" s="49">
        <f>'PEGAR AQUÍ'!D43</f>
        <v>1098409475</v>
      </c>
      <c r="C43" s="50" t="str">
        <f>CONCATENATE('PEGAR AQUÍ'!B43," ",'PEGAR AQUÍ'!C43)</f>
        <v>RUEDA GÓMEZ MARÍA ALEJANDRA</v>
      </c>
      <c r="D43" s="2"/>
      <c r="E43" s="2"/>
      <c r="F43" s="2"/>
      <c r="G43" s="3"/>
      <c r="H43" s="4"/>
    </row>
    <row r="44" spans="1:8" x14ac:dyDescent="0.25">
      <c r="A44" s="88">
        <v>36</v>
      </c>
      <c r="B44" s="49">
        <f>'PEGAR AQUÍ'!D44</f>
        <v>1100965705</v>
      </c>
      <c r="C44" s="50" t="str">
        <f>CONCATENATE('PEGAR AQUÍ'!B44," ",'PEGAR AQUÍ'!C44)</f>
        <v>RUIZ BAUTISTA KIARA VANESSA</v>
      </c>
      <c r="D44" s="2"/>
      <c r="E44" s="2"/>
      <c r="F44" s="2"/>
      <c r="G44" s="3"/>
      <c r="H44" s="4"/>
    </row>
    <row r="45" spans="1:8" x14ac:dyDescent="0.25">
      <c r="A45" s="88">
        <v>37</v>
      </c>
      <c r="B45" s="49">
        <f>'PEGAR AQUÍ'!D45</f>
        <v>1098754682</v>
      </c>
      <c r="C45" s="50" t="str">
        <f>CONCATENATE('PEGAR AQUÍ'!B45," ",'PEGAR AQUÍ'!C45)</f>
        <v>SALDAÑA CAMPOS ANDREY ALEXIS</v>
      </c>
      <c r="D45" s="2"/>
      <c r="E45" s="2"/>
      <c r="F45" s="2"/>
      <c r="G45" s="5"/>
      <c r="H45" s="6"/>
    </row>
    <row r="46" spans="1:8" x14ac:dyDescent="0.25">
      <c r="A46" s="88">
        <v>38</v>
      </c>
      <c r="B46" s="49">
        <f>'PEGAR AQUÍ'!D46</f>
        <v>1102379600</v>
      </c>
      <c r="C46" s="50" t="str">
        <f>CONCATENATE('PEGAR AQUÍ'!B46," ",'PEGAR AQUÍ'!C46)</f>
        <v>SANDOVAL GUTIERREZ JEISON ANDRES</v>
      </c>
      <c r="D46" s="2"/>
      <c r="E46" s="2"/>
      <c r="F46" s="2"/>
      <c r="G46" s="7"/>
      <c r="H46" s="4"/>
    </row>
    <row r="47" spans="1:8" x14ac:dyDescent="0.25">
      <c r="A47" s="88">
        <v>39</v>
      </c>
      <c r="B47" s="49">
        <f>'PEGAR AQUÍ'!D47</f>
        <v>1095834035</v>
      </c>
      <c r="C47" s="50" t="str">
        <f>CONCATENATE('PEGAR AQUÍ'!B47," ",'PEGAR AQUÍ'!C47)</f>
        <v>SILVA SOTAQUIRA JUAN MANUEL</v>
      </c>
      <c r="D47" s="2"/>
      <c r="E47" s="2"/>
      <c r="F47" s="2"/>
      <c r="G47" s="3"/>
      <c r="H47" s="4"/>
    </row>
    <row r="48" spans="1:8" x14ac:dyDescent="0.25">
      <c r="A48" s="88">
        <v>40</v>
      </c>
      <c r="B48" s="49">
        <f>'PEGAR AQUÍ'!D48</f>
        <v>1095941482</v>
      </c>
      <c r="C48" s="50" t="str">
        <f>CONCATENATE('PEGAR AQUÍ'!B48," ",'PEGAR AQUÍ'!C48)</f>
        <v>VARGAS PEREZ JUAN PABLO</v>
      </c>
      <c r="D48" s="2"/>
      <c r="E48" s="2"/>
      <c r="F48" s="2"/>
      <c r="G48" s="5"/>
      <c r="H48" s="6"/>
    </row>
    <row r="49" spans="1:8" x14ac:dyDescent="0.25">
      <c r="A49" s="88">
        <v>41</v>
      </c>
      <c r="B49" s="49">
        <f>'PEGAR AQUÍ'!D49</f>
        <v>1104130567</v>
      </c>
      <c r="C49" s="50" t="str">
        <f>CONCATENATE('PEGAR AQUÍ'!B49," ",'PEGAR AQUÍ'!C49)</f>
        <v>VILLAMIZAR CARRANZA JAIR</v>
      </c>
      <c r="D49" s="2"/>
      <c r="E49" s="2"/>
      <c r="F49" s="2"/>
      <c r="G49" s="7"/>
      <c r="H49" s="4"/>
    </row>
    <row r="50" spans="1:8" x14ac:dyDescent="0.25">
      <c r="A50" s="88">
        <v>42</v>
      </c>
      <c r="B50" s="49">
        <f>'PEGAR AQUÍ'!D50</f>
        <v>1098743616</v>
      </c>
      <c r="C50" s="50" t="str">
        <f>CONCATENATE('PEGAR AQUÍ'!B50," ",'PEGAR AQUÍ'!C50)</f>
        <v>ZARATE GORDILLO CARLOS ELIECER</v>
      </c>
      <c r="D50" s="2"/>
      <c r="E50" s="2"/>
      <c r="F50" s="2"/>
      <c r="G50" s="3"/>
      <c r="H50" s="4"/>
    </row>
    <row r="51" spans="1:8" x14ac:dyDescent="0.25">
      <c r="A51" s="88">
        <v>43</v>
      </c>
      <c r="B51" s="49">
        <f>'PEGAR AQUÍ'!D51</f>
        <v>91354901</v>
      </c>
      <c r="C51" s="50" t="str">
        <f>CONCATENATE('PEGAR AQUÍ'!B51," ",'PEGAR AQUÍ'!C51)</f>
        <v>PALENCIA BACA YESID FERNANDO</v>
      </c>
      <c r="D51" s="2"/>
      <c r="E51" s="2"/>
      <c r="F51" s="2"/>
      <c r="G51" s="3"/>
      <c r="H51" s="4"/>
    </row>
    <row r="52" spans="1:8" x14ac:dyDescent="0.25">
      <c r="A52" s="88">
        <v>44</v>
      </c>
      <c r="B52" s="49">
        <f>'PEGAR AQUÍ'!D52</f>
        <v>1098757565</v>
      </c>
      <c r="C52" s="50" t="str">
        <f>CONCATENATE('PEGAR AQUÍ'!B52," ",'PEGAR AQUÍ'!C52)</f>
        <v>DELGADO RUEDA JONATHAN ARLEY</v>
      </c>
      <c r="D52" s="2"/>
      <c r="E52" s="2"/>
      <c r="F52" s="2"/>
      <c r="G52" s="3"/>
      <c r="H52" s="4"/>
    </row>
    <row r="53" spans="1:8" x14ac:dyDescent="0.25">
      <c r="A53" s="88">
        <v>45</v>
      </c>
      <c r="B53" s="49">
        <f>'PEGAR AQUÍ'!D53</f>
        <v>1095932714</v>
      </c>
      <c r="C53" s="50" t="str">
        <f>CONCATENATE('PEGAR AQUÍ'!B53," ",'PEGAR AQUÍ'!C53)</f>
        <v>TÁMARA SILVA MARLON STEVEN</v>
      </c>
      <c r="D53" s="2"/>
      <c r="E53" s="2"/>
      <c r="F53" s="2"/>
      <c r="G53" s="3"/>
      <c r="H53" s="4"/>
    </row>
    <row r="54" spans="1:8" ht="13.5" customHeight="1" x14ac:dyDescent="0.25">
      <c r="D54" s="19"/>
      <c r="E54" s="19"/>
      <c r="F54" s="19"/>
      <c r="G54" s="19"/>
      <c r="H54" s="19"/>
    </row>
    <row r="55" spans="1:8" ht="13.5" customHeight="1" x14ac:dyDescent="0.25">
      <c r="A55" s="106"/>
      <c r="D55" s="107"/>
      <c r="E55" s="107"/>
      <c r="F55" s="107"/>
      <c r="G55" s="107"/>
      <c r="H55" s="107"/>
    </row>
    <row r="56" spans="1:8" ht="15" customHeight="1" x14ac:dyDescent="0.25">
      <c r="A56" s="127" t="s">
        <v>12</v>
      </c>
      <c r="B56" s="127"/>
      <c r="C56" s="127"/>
      <c r="D56" s="127"/>
      <c r="E56" s="127"/>
      <c r="F56" s="127"/>
      <c r="G56" s="127"/>
      <c r="H56" s="127"/>
    </row>
    <row r="57" spans="1:8" x14ac:dyDescent="0.25">
      <c r="A57" s="126" t="s">
        <v>1</v>
      </c>
      <c r="B57" s="126"/>
      <c r="C57" s="126"/>
      <c r="D57" s="126"/>
      <c r="E57" s="126"/>
      <c r="F57" s="126"/>
      <c r="G57" s="126"/>
      <c r="H57" s="126"/>
    </row>
  </sheetData>
  <mergeCells count="13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7:H57"/>
    <mergeCell ref="A56:H56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85" zoomScaleNormal="85" workbookViewId="0">
      <selection activeCell="R21" sqref="R21"/>
    </sheetView>
  </sheetViews>
  <sheetFormatPr baseColWidth="10" defaultRowHeight="15" x14ac:dyDescent="0.25"/>
  <cols>
    <col min="1" max="1" width="39" style="30" bestFit="1" customWidth="1"/>
    <col min="2" max="2" width="32.85546875" style="30" bestFit="1" customWidth="1"/>
    <col min="3" max="3" width="15.5703125" style="1" bestFit="1" customWidth="1"/>
    <col min="4" max="19" width="8.28515625" style="30" customWidth="1"/>
  </cols>
  <sheetData>
    <row r="1" spans="1:19" ht="25.5" customHeight="1" x14ac:dyDescent="0.25">
      <c r="A1" s="128"/>
      <c r="C1" s="30"/>
      <c r="Q1" s="135" t="s">
        <v>65</v>
      </c>
      <c r="R1" s="135"/>
      <c r="S1" s="135"/>
    </row>
    <row r="2" spans="1:19" ht="24" customHeight="1" x14ac:dyDescent="0.25">
      <c r="A2" s="128"/>
      <c r="B2" s="136" t="s">
        <v>66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5"/>
      <c r="R2" s="135"/>
      <c r="S2" s="135"/>
    </row>
    <row r="3" spans="1:19" ht="19.5" customHeight="1" x14ac:dyDescent="0.25"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31"/>
      <c r="P3" s="31"/>
      <c r="Q3" s="135"/>
      <c r="R3" s="135"/>
      <c r="S3" s="135"/>
    </row>
    <row r="4" spans="1:19" ht="13.5" customHeight="1" x14ac:dyDescent="0.25">
      <c r="A4" s="63" t="s">
        <v>67</v>
      </c>
      <c r="B4" s="131" t="s">
        <v>68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 t="s">
        <v>69</v>
      </c>
      <c r="R4" s="131"/>
      <c r="S4" s="131"/>
    </row>
    <row r="5" spans="1:19" ht="8.25" customHeight="1" x14ac:dyDescent="0.25">
      <c r="C5" s="30"/>
    </row>
    <row r="6" spans="1:19" ht="24" customHeight="1" x14ac:dyDescent="0.25">
      <c r="A6" s="132" t="s">
        <v>72</v>
      </c>
      <c r="B6" s="132"/>
      <c r="C6" s="133" t="s">
        <v>38</v>
      </c>
      <c r="D6" s="133"/>
      <c r="E6" s="133"/>
      <c r="F6" s="133"/>
      <c r="G6" s="133"/>
      <c r="H6" s="133"/>
      <c r="I6" s="134"/>
      <c r="J6" s="132" t="s">
        <v>70</v>
      </c>
      <c r="K6" s="132"/>
      <c r="L6" s="132"/>
      <c r="M6" s="132"/>
      <c r="N6" s="132"/>
      <c r="O6" s="137" t="s">
        <v>71</v>
      </c>
      <c r="P6" s="137"/>
      <c r="Q6" s="137"/>
      <c r="R6" s="137"/>
      <c r="S6" s="138"/>
    </row>
    <row r="7" spans="1:19" ht="22.5" customHeight="1" x14ac:dyDescent="0.25">
      <c r="A7" s="132" t="s">
        <v>39</v>
      </c>
      <c r="B7" s="132"/>
      <c r="C7" s="132"/>
      <c r="D7" s="146" t="s">
        <v>40</v>
      </c>
      <c r="E7" s="133"/>
      <c r="F7" s="133"/>
      <c r="G7" s="133"/>
      <c r="H7" s="133"/>
      <c r="I7" s="134"/>
      <c r="J7" s="132" t="s">
        <v>41</v>
      </c>
      <c r="K7" s="132"/>
      <c r="L7" s="132"/>
      <c r="M7" s="132"/>
      <c r="N7" s="132"/>
      <c r="O7" s="132"/>
      <c r="P7" s="132"/>
      <c r="Q7" s="132"/>
      <c r="R7" s="132"/>
      <c r="S7" s="132"/>
    </row>
    <row r="8" spans="1:19" ht="21" customHeight="1" x14ac:dyDescent="0.25">
      <c r="A8" s="147" t="s">
        <v>42</v>
      </c>
      <c r="B8" s="147" t="s">
        <v>43</v>
      </c>
      <c r="C8" s="148" t="s">
        <v>44</v>
      </c>
      <c r="D8" s="147" t="s">
        <v>45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9.25" customHeight="1" x14ac:dyDescent="0.25">
      <c r="A9" s="147"/>
      <c r="B9" s="147"/>
      <c r="C9" s="147"/>
      <c r="D9" s="32">
        <v>42548</v>
      </c>
      <c r="E9" s="32">
        <v>42549</v>
      </c>
      <c r="F9" s="32">
        <v>42550</v>
      </c>
      <c r="G9" s="32">
        <v>42551</v>
      </c>
      <c r="H9" s="32">
        <v>42552</v>
      </c>
      <c r="I9" s="33">
        <v>42553</v>
      </c>
      <c r="J9" s="32">
        <v>42556</v>
      </c>
      <c r="K9" s="32">
        <v>42557</v>
      </c>
      <c r="L9" s="32">
        <v>42558</v>
      </c>
      <c r="M9" s="32">
        <v>42559</v>
      </c>
      <c r="N9" s="33">
        <v>42560</v>
      </c>
      <c r="O9" s="32">
        <v>42562</v>
      </c>
      <c r="P9" s="32">
        <v>42563</v>
      </c>
      <c r="Q9" s="32">
        <v>42564</v>
      </c>
      <c r="R9" s="32">
        <v>42565</v>
      </c>
      <c r="S9" s="33">
        <v>42566</v>
      </c>
    </row>
    <row r="10" spans="1:19" s="30" customFormat="1" ht="19.5" customHeight="1" x14ac:dyDescent="0.25">
      <c r="A10" s="51" t="str">
        <f>'PEGAR AQUÍ'!B9</f>
        <v>ABREO CARRILLO</v>
      </c>
      <c r="B10" s="52" t="str">
        <f>'PEGAR AQUÍ'!C9</f>
        <v>DANIEL ANDRÉS</v>
      </c>
      <c r="C10" s="53">
        <f>'PEGAR AQUÍ'!D9</f>
        <v>1098760488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</row>
    <row r="11" spans="1:19" s="30" customFormat="1" ht="19.5" customHeight="1" x14ac:dyDescent="0.25">
      <c r="A11" s="51" t="str">
        <f>'PEGAR AQUÍ'!B10</f>
        <v>ALFARO COLLAZOS</v>
      </c>
      <c r="B11" s="52" t="str">
        <f>'PEGAR AQUÍ'!C10</f>
        <v>JEYSSON ANDRES</v>
      </c>
      <c r="C11" s="53">
        <f>'PEGAR AQUÍ'!D10</f>
        <v>1098783937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6"/>
    </row>
    <row r="12" spans="1:19" s="30" customFormat="1" ht="19.5" customHeight="1" x14ac:dyDescent="0.25">
      <c r="A12" s="51" t="str">
        <f>'PEGAR AQUÍ'!B11</f>
        <v>AMEZQUITA RODRIGUEZ</v>
      </c>
      <c r="B12" s="52" t="str">
        <f>'PEGAR AQUÍ'!C11</f>
        <v>ANTONIO MARIA</v>
      </c>
      <c r="C12" s="53">
        <f>'PEGAR AQUÍ'!D11</f>
        <v>91539021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6"/>
    </row>
    <row r="13" spans="1:19" s="30" customFormat="1" ht="19.5" customHeight="1" x14ac:dyDescent="0.25">
      <c r="A13" s="51" t="str">
        <f>'PEGAR AQUÍ'!B12</f>
        <v>ANDRADE BALAGUERA</v>
      </c>
      <c r="B13" s="52" t="str">
        <f>'PEGAR AQUÍ'!C12</f>
        <v>NAYHARA ALEXANDRA</v>
      </c>
      <c r="C13" s="53">
        <f>'PEGAR AQUÍ'!D12</f>
        <v>1102366808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6"/>
    </row>
    <row r="14" spans="1:19" s="30" customFormat="1" ht="19.5" customHeight="1" x14ac:dyDescent="0.25">
      <c r="A14" s="51" t="str">
        <f>'PEGAR AQUÍ'!B13</f>
        <v>ARIAS ESTEBAN</v>
      </c>
      <c r="B14" s="52" t="str">
        <f>'PEGAR AQUÍ'!C13</f>
        <v>GABRIEL LEONARDO</v>
      </c>
      <c r="C14" s="53">
        <f>'PEGAR AQUÍ'!D13</f>
        <v>1098741699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6"/>
    </row>
    <row r="15" spans="1:19" s="30" customFormat="1" ht="19.5" customHeight="1" x14ac:dyDescent="0.25">
      <c r="A15" s="51" t="str">
        <f>'PEGAR AQUÍ'!B14</f>
        <v>BARAJAS BAUTISTA</v>
      </c>
      <c r="B15" s="52" t="str">
        <f>'PEGAR AQUÍ'!C14</f>
        <v>DIANA MARCELA</v>
      </c>
      <c r="C15" s="53">
        <f>'PEGAR AQUÍ'!D14</f>
        <v>1098655410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6"/>
    </row>
    <row r="16" spans="1:19" s="30" customFormat="1" ht="19.5" customHeight="1" x14ac:dyDescent="0.25">
      <c r="A16" s="51" t="str">
        <f>'PEGAR AQUÍ'!B15</f>
        <v>BLANCO ARDILA</v>
      </c>
      <c r="B16" s="52" t="str">
        <f>'PEGAR AQUÍ'!C15</f>
        <v>SAMUEL RICARDO</v>
      </c>
      <c r="C16" s="53">
        <f>'PEGAR AQUÍ'!D15</f>
        <v>1095825966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</row>
    <row r="17" spans="1:19" s="30" customFormat="1" ht="19.5" customHeight="1" x14ac:dyDescent="0.25">
      <c r="A17" s="51" t="str">
        <f>'PEGAR AQUÍ'!B16</f>
        <v>CARREÑO RAMIREZ</v>
      </c>
      <c r="B17" s="52" t="str">
        <f>'PEGAR AQUÍ'!C16</f>
        <v>ALVARO JAVIER</v>
      </c>
      <c r="C17" s="53">
        <f>'PEGAR AQUÍ'!D16</f>
        <v>1095929321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</row>
    <row r="18" spans="1:19" s="30" customFormat="1" ht="19.5" customHeight="1" x14ac:dyDescent="0.25">
      <c r="A18" s="51" t="str">
        <f>'PEGAR AQUÍ'!B17</f>
        <v>CARREÑO SUAREZ</v>
      </c>
      <c r="B18" s="52" t="str">
        <f>'PEGAR AQUÍ'!C17</f>
        <v>WILMER YESID</v>
      </c>
      <c r="C18" s="53">
        <f>'PEGAR AQUÍ'!D17</f>
        <v>1098781704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19" s="30" customFormat="1" ht="19.5" customHeight="1" x14ac:dyDescent="0.25">
      <c r="A19" s="51" t="str">
        <f>'PEGAR AQUÍ'!B18</f>
        <v>CARRILLO CAMACHO</v>
      </c>
      <c r="B19" s="52" t="str">
        <f>'PEGAR AQUÍ'!C18</f>
        <v>NESTOR</v>
      </c>
      <c r="C19" s="53">
        <f>'PEGAR AQUÍ'!D18</f>
        <v>1098618109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19" s="30" customFormat="1" ht="19.5" customHeight="1" x14ac:dyDescent="0.25">
      <c r="A20" s="51" t="str">
        <f>'PEGAR AQUÍ'!B19</f>
        <v>DAZA HERNANDEZ</v>
      </c>
      <c r="B20" s="52" t="str">
        <f>'PEGAR AQUÍ'!C19</f>
        <v>CRISTHIAN DAVID</v>
      </c>
      <c r="C20" s="53">
        <f>'PEGAR AQUÍ'!D19</f>
        <v>1005084164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6"/>
    </row>
    <row r="21" spans="1:19" s="30" customFormat="1" ht="19.5" customHeight="1" x14ac:dyDescent="0.25">
      <c r="A21" s="51" t="str">
        <f>'PEGAR AQUÍ'!B20</f>
        <v>DIAZ GALVIS</v>
      </c>
      <c r="B21" s="52" t="str">
        <f>'PEGAR AQUÍ'!C20</f>
        <v>ANDERSON YESID</v>
      </c>
      <c r="C21" s="53">
        <f>'PEGAR AQUÍ'!D20</f>
        <v>1095819991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6"/>
    </row>
    <row r="22" spans="1:19" s="30" customFormat="1" ht="19.5" customHeight="1" x14ac:dyDescent="0.25">
      <c r="A22" s="51" t="str">
        <f>'PEGAR AQUÍ'!B21</f>
        <v>GALLO ELLIS</v>
      </c>
      <c r="B22" s="52" t="str">
        <f>'PEGAR AQUÍ'!C21</f>
        <v>JUAN SEBASTIAN</v>
      </c>
      <c r="C22" s="53">
        <f>'PEGAR AQUÍ'!D21</f>
        <v>1098762114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</row>
    <row r="23" spans="1:19" s="30" customFormat="1" ht="19.5" customHeight="1" x14ac:dyDescent="0.25">
      <c r="A23" s="51" t="str">
        <f>'PEGAR AQUÍ'!B22</f>
        <v>GUARIN SUAREZ</v>
      </c>
      <c r="B23" s="52" t="str">
        <f>'PEGAR AQUÍ'!C22</f>
        <v>KEVIN ERNEY</v>
      </c>
      <c r="C23" s="53">
        <f>'PEGAR AQUÍ'!D22</f>
        <v>1098783098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6"/>
    </row>
    <row r="24" spans="1:19" s="30" customFormat="1" ht="19.5" customHeight="1" x14ac:dyDescent="0.25">
      <c r="A24" s="51" t="str">
        <f>'PEGAR AQUÍ'!B23</f>
        <v>GUTIERREZ PARRA</v>
      </c>
      <c r="B24" s="52" t="str">
        <f>'PEGAR AQUÍ'!C23</f>
        <v>BLADIMIR ANTONIO</v>
      </c>
      <c r="C24" s="53">
        <f>'PEGAR AQUÍ'!D23</f>
        <v>1098705901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6"/>
    </row>
    <row r="25" spans="1:19" s="30" customFormat="1" ht="19.5" customHeight="1" x14ac:dyDescent="0.25">
      <c r="A25" s="51" t="str">
        <f>'PEGAR AQUÍ'!B24</f>
        <v>JAIMES GONZALEZ</v>
      </c>
      <c r="B25" s="52" t="str">
        <f>'PEGAR AQUÍ'!C24</f>
        <v>OSCAR DAVID</v>
      </c>
      <c r="C25" s="53">
        <f>'PEGAR AQUÍ'!D24</f>
        <v>1098773131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</row>
    <row r="26" spans="1:19" s="30" customFormat="1" ht="19.5" customHeight="1" x14ac:dyDescent="0.25">
      <c r="A26" s="51" t="str">
        <f>'PEGAR AQUÍ'!B25</f>
        <v>JAIMES GUTIERREZ</v>
      </c>
      <c r="B26" s="52" t="str">
        <f>'PEGAR AQUÍ'!C25</f>
        <v>JUAN BRAYAN</v>
      </c>
      <c r="C26" s="53">
        <f>'PEGAR AQUÍ'!D25</f>
        <v>1095940115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7"/>
      <c r="S26" s="36"/>
    </row>
    <row r="27" spans="1:19" s="30" customFormat="1" ht="19.5" customHeight="1" x14ac:dyDescent="0.25">
      <c r="A27" s="51" t="str">
        <f>'PEGAR AQUÍ'!B26</f>
        <v>LARROTA REYES</v>
      </c>
      <c r="B27" s="52" t="str">
        <f>'PEGAR AQUÍ'!C26</f>
        <v>KEVINN ROMANI</v>
      </c>
      <c r="C27" s="53">
        <f>'PEGAR AQUÍ'!D26</f>
        <v>1102377943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</row>
    <row r="28" spans="1:19" s="30" customFormat="1" ht="19.5" customHeight="1" x14ac:dyDescent="0.25">
      <c r="A28" s="51" t="str">
        <f>'PEGAR AQUÍ'!B27</f>
        <v>LEON HERRERA</v>
      </c>
      <c r="B28" s="52" t="str">
        <f>'PEGAR AQUÍ'!C27</f>
        <v>CARLOS ARTURO</v>
      </c>
      <c r="C28" s="53">
        <f>'PEGAR AQUÍ'!D27</f>
        <v>108752282</v>
      </c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36"/>
      <c r="O28" s="36"/>
      <c r="P28" s="36"/>
      <c r="Q28" s="36"/>
      <c r="R28" s="36"/>
      <c r="S28" s="36"/>
    </row>
    <row r="29" spans="1:19" s="30" customFormat="1" ht="19.5" customHeight="1" x14ac:dyDescent="0.25">
      <c r="A29" s="51" t="str">
        <f>'PEGAR AQUÍ'!B28</f>
        <v>LÓPEZ ARIAS</v>
      </c>
      <c r="B29" s="52" t="str">
        <f>'PEGAR AQUÍ'!C28</f>
        <v>NIYIRETH KATERINE</v>
      </c>
      <c r="C29" s="53">
        <f>'PEGAR AQUÍ'!D28</f>
        <v>1102379260</v>
      </c>
      <c r="D29" s="34"/>
      <c r="E29" s="34"/>
      <c r="F29" s="34"/>
      <c r="G29" s="34"/>
      <c r="H29" s="34"/>
      <c r="I29" s="34"/>
      <c r="J29" s="34"/>
      <c r="K29" s="34"/>
      <c r="L29" s="35"/>
      <c r="M29" s="34"/>
      <c r="N29" s="34"/>
      <c r="O29" s="34"/>
      <c r="P29" s="34"/>
      <c r="Q29" s="34"/>
      <c r="R29" s="34"/>
      <c r="S29" s="36"/>
    </row>
    <row r="30" spans="1:19" s="30" customFormat="1" ht="19.5" customHeight="1" x14ac:dyDescent="0.25">
      <c r="A30" s="51" t="str">
        <f>'PEGAR AQUÍ'!B29</f>
        <v>LUNA CASTRO</v>
      </c>
      <c r="B30" s="52" t="str">
        <f>'PEGAR AQUÍ'!C29</f>
        <v>FABIAN ANDRES</v>
      </c>
      <c r="C30" s="53">
        <f>'PEGAR AQUÍ'!D29</f>
        <v>1095937090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6"/>
    </row>
    <row r="31" spans="1:19" s="30" customFormat="1" ht="19.5" customHeight="1" x14ac:dyDescent="0.25">
      <c r="A31" s="51" t="str">
        <f>'PEGAR AQUÍ'!B30</f>
        <v>MADERO SALINAS</v>
      </c>
      <c r="B31" s="52" t="str">
        <f>'PEGAR AQUÍ'!C30</f>
        <v>ANDRES FARID</v>
      </c>
      <c r="C31" s="53">
        <f>'PEGAR AQUÍ'!D30</f>
        <v>1098732449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6"/>
    </row>
    <row r="32" spans="1:19" s="30" customFormat="1" ht="19.5" customHeight="1" x14ac:dyDescent="0.25">
      <c r="A32" s="51" t="str">
        <f>'PEGAR AQUÍ'!B31</f>
        <v>MORENO DIAZ</v>
      </c>
      <c r="B32" s="52" t="str">
        <f>'PEGAR AQUÍ'!C31</f>
        <v>JOHAN ESTEBAN</v>
      </c>
      <c r="C32" s="53">
        <f>'PEGAR AQUÍ'!D31</f>
        <v>1102549570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6"/>
    </row>
    <row r="33" spans="1:19" s="30" customFormat="1" ht="19.5" customHeight="1" x14ac:dyDescent="0.25">
      <c r="A33" s="51" t="str">
        <f>'PEGAR AQUÍ'!B32</f>
        <v>MORENO GONZALEZ</v>
      </c>
      <c r="B33" s="52" t="str">
        <f>'PEGAR AQUÍ'!C32</f>
        <v>SERGIO ANDRES</v>
      </c>
      <c r="C33" s="53">
        <f>'PEGAR AQUÍ'!D32</f>
        <v>1098725771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s="30" customFormat="1" ht="19.5" customHeight="1" x14ac:dyDescent="0.25">
      <c r="A34" s="51" t="str">
        <f>'PEGAR AQUÍ'!B33</f>
        <v>OLARTE BASTO</v>
      </c>
      <c r="B34" s="52" t="str">
        <f>'PEGAR AQUÍ'!C33</f>
        <v>GUSTAVO ANDRES</v>
      </c>
      <c r="C34" s="53">
        <f>'PEGAR AQUÍ'!D33</f>
        <v>1098766290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</row>
    <row r="35" spans="1:19" s="30" customFormat="1" ht="19.5" customHeight="1" x14ac:dyDescent="0.25">
      <c r="A35" s="51" t="str">
        <f>'PEGAR AQUÍ'!B34</f>
        <v>ORTEGA CAMARGO</v>
      </c>
      <c r="B35" s="52" t="str">
        <f>'PEGAR AQUÍ'!C34</f>
        <v>MAXIMILIANO</v>
      </c>
      <c r="C35" s="53">
        <f>'PEGAR AQUÍ'!D34</f>
        <v>1095806764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6"/>
    </row>
    <row r="36" spans="1:19" s="30" customFormat="1" ht="19.5" customHeight="1" x14ac:dyDescent="0.25">
      <c r="A36" s="51" t="str">
        <f>'PEGAR AQUÍ'!B35</f>
        <v>ORTIZ GUZMÁN</v>
      </c>
      <c r="B36" s="52" t="str">
        <f>'PEGAR AQUÍ'!C35</f>
        <v>LUIS FABIÁN</v>
      </c>
      <c r="C36" s="53">
        <f>'PEGAR AQUÍ'!D35</f>
        <v>1100960881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6"/>
    </row>
    <row r="37" spans="1:19" s="30" customFormat="1" ht="19.5" customHeight="1" x14ac:dyDescent="0.25">
      <c r="A37" s="51" t="str">
        <f>'PEGAR AQUÍ'!B36</f>
        <v>OSORIO LIZARAZO</v>
      </c>
      <c r="B37" s="52" t="str">
        <f>'PEGAR AQUÍ'!C36</f>
        <v>JAIRO ANDRES</v>
      </c>
      <c r="C37" s="53">
        <f>'PEGAR AQUÍ'!D36</f>
        <v>1098756932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6"/>
    </row>
    <row r="38" spans="1:19" s="30" customFormat="1" ht="19.5" customHeight="1" x14ac:dyDescent="0.25">
      <c r="A38" s="51" t="str">
        <f>'PEGAR AQUÍ'!B37</f>
        <v>PATIÑO PARDO</v>
      </c>
      <c r="B38" s="52" t="str">
        <f>'PEGAR AQUÍ'!C37</f>
        <v>JULIAN DAVID</v>
      </c>
      <c r="C38" s="53">
        <f>'PEGAR AQUÍ'!D37</f>
        <v>1098782430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6"/>
    </row>
    <row r="39" spans="1:19" s="30" customFormat="1" ht="19.5" customHeight="1" x14ac:dyDescent="0.25">
      <c r="A39" s="51" t="str">
        <f>'PEGAR AQUÍ'!B38</f>
        <v>PEREZ GONZALEZ</v>
      </c>
      <c r="B39" s="52" t="str">
        <f>'PEGAR AQUÍ'!C38</f>
        <v>GERSON STICK</v>
      </c>
      <c r="C39" s="53">
        <f>'PEGAR AQUÍ'!D38</f>
        <v>1101209599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6"/>
    </row>
    <row r="40" spans="1:19" s="30" customFormat="1" ht="19.5" customHeight="1" x14ac:dyDescent="0.25">
      <c r="A40" s="51" t="str">
        <f>'PEGAR AQUÍ'!B39</f>
        <v>QUIJANO RODRIGUEZ</v>
      </c>
      <c r="B40" s="52" t="str">
        <f>'PEGAR AQUÍ'!C39</f>
        <v>CARLOS EDUARDO</v>
      </c>
      <c r="C40" s="53">
        <f>'PEGAR AQUÍ'!D39</f>
        <v>1098764178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</row>
    <row r="41" spans="1:19" s="30" customFormat="1" ht="19.5" customHeight="1" x14ac:dyDescent="0.25">
      <c r="A41" s="51" t="str">
        <f>'PEGAR AQUÍ'!B40</f>
        <v>RINCON CARRILLO</v>
      </c>
      <c r="B41" s="52" t="str">
        <f>'PEGAR AQUÍ'!C40</f>
        <v>MILTON JAHIR</v>
      </c>
      <c r="C41" s="53">
        <f>'PEGAR AQUÍ'!D40</f>
        <v>1095826765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6"/>
    </row>
    <row r="42" spans="1:19" s="30" customFormat="1" ht="19.5" customHeight="1" x14ac:dyDescent="0.25">
      <c r="A42" s="51" t="str">
        <f>'PEGAR AQUÍ'!B41</f>
        <v>RODRIGUEZ CASTRO</v>
      </c>
      <c r="B42" s="52" t="str">
        <f>'PEGAR AQUÍ'!C41</f>
        <v>RAFAEL RICARDO</v>
      </c>
      <c r="C42" s="53">
        <f>'PEGAR AQUÍ'!D41</f>
        <v>1095798547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6"/>
    </row>
    <row r="43" spans="1:19" s="30" customFormat="1" ht="19.5" customHeight="1" x14ac:dyDescent="0.25">
      <c r="A43" s="51" t="str">
        <f>'PEGAR AQUÍ'!B42</f>
        <v>RODRIGUEZ VELASCO</v>
      </c>
      <c r="B43" s="52" t="str">
        <f>'PEGAR AQUÍ'!C42</f>
        <v>HENRY</v>
      </c>
      <c r="C43" s="53">
        <f>'PEGAR AQUÍ'!D42</f>
        <v>1098649517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6"/>
    </row>
    <row r="44" spans="1:19" s="30" customFormat="1" ht="19.5" customHeight="1" x14ac:dyDescent="0.25">
      <c r="A44" s="51" t="str">
        <f>'PEGAR AQUÍ'!B43</f>
        <v>RUEDA GÓMEZ</v>
      </c>
      <c r="B44" s="52" t="str">
        <f>'PEGAR AQUÍ'!C43</f>
        <v>MARÍA ALEJANDRA</v>
      </c>
      <c r="C44" s="53">
        <f>'PEGAR AQUÍ'!D43</f>
        <v>1098409475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6"/>
    </row>
    <row r="45" spans="1:19" s="30" customFormat="1" ht="19.5" customHeight="1" x14ac:dyDescent="0.25">
      <c r="A45" s="51" t="str">
        <f>'PEGAR AQUÍ'!B44</f>
        <v>RUIZ BAUTISTA</v>
      </c>
      <c r="B45" s="52" t="str">
        <f>'PEGAR AQUÍ'!C44</f>
        <v>KIARA VANESSA</v>
      </c>
      <c r="C45" s="53">
        <f>'PEGAR AQUÍ'!D44</f>
        <v>1100965705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6"/>
    </row>
    <row r="46" spans="1:19" s="30" customFormat="1" ht="19.5" customHeight="1" x14ac:dyDescent="0.25">
      <c r="A46" s="51" t="str">
        <f>'PEGAR AQUÍ'!B45</f>
        <v>SALDAÑA CAMPOS</v>
      </c>
      <c r="B46" s="52" t="str">
        <f>'PEGAR AQUÍ'!C45</f>
        <v>ANDREY ALEXIS</v>
      </c>
      <c r="C46" s="53">
        <f>'PEGAR AQUÍ'!D45</f>
        <v>1098754682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7"/>
      <c r="S46" s="36"/>
    </row>
    <row r="47" spans="1:19" s="30" customFormat="1" ht="19.5" customHeight="1" x14ac:dyDescent="0.25">
      <c r="A47" s="51" t="str">
        <f>'PEGAR AQUÍ'!B46</f>
        <v>SANDOVAL GUTIERREZ</v>
      </c>
      <c r="B47" s="52" t="str">
        <f>'PEGAR AQUÍ'!C46</f>
        <v>JEISON ANDRES</v>
      </c>
      <c r="C47" s="53">
        <f>'PEGAR AQUÍ'!D46</f>
        <v>1102379600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6"/>
    </row>
    <row r="48" spans="1:19" s="30" customFormat="1" ht="19.5" customHeight="1" x14ac:dyDescent="0.25">
      <c r="A48" s="51" t="str">
        <f>'PEGAR AQUÍ'!B47</f>
        <v>SILVA SOTAQUIRA</v>
      </c>
      <c r="B48" s="52" t="str">
        <f>'PEGAR AQUÍ'!C47</f>
        <v>JUAN MANUEL</v>
      </c>
      <c r="C48" s="53">
        <f>'PEGAR AQUÍ'!D47</f>
        <v>1095834035</v>
      </c>
      <c r="D48" s="34"/>
      <c r="E48" s="34"/>
      <c r="F48" s="34"/>
      <c r="G48" s="34"/>
      <c r="H48" s="34"/>
      <c r="I48" s="34"/>
      <c r="J48" s="34"/>
      <c r="K48" s="34"/>
      <c r="L48" s="38"/>
      <c r="M48" s="39"/>
      <c r="N48" s="36"/>
      <c r="O48" s="36"/>
      <c r="P48" s="36"/>
      <c r="Q48" s="36"/>
      <c r="R48" s="36"/>
      <c r="S48" s="36"/>
    </row>
    <row r="49" spans="1:19" s="30" customFormat="1" ht="19.5" customHeight="1" x14ac:dyDescent="0.25">
      <c r="A49" s="51" t="str">
        <f>'PEGAR AQUÍ'!B48</f>
        <v>VARGAS PEREZ</v>
      </c>
      <c r="B49" s="52" t="str">
        <f>'PEGAR AQUÍ'!C48</f>
        <v>JUAN PABLO</v>
      </c>
      <c r="C49" s="53">
        <f>'PEGAR AQUÍ'!D48</f>
        <v>1095941482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6"/>
    </row>
    <row r="50" spans="1:19" s="30" customFormat="1" ht="19.5" customHeight="1" x14ac:dyDescent="0.25">
      <c r="A50" s="51" t="str">
        <f>'PEGAR AQUÍ'!B49</f>
        <v>VILLAMIZAR CARRANZA</v>
      </c>
      <c r="B50" s="52" t="str">
        <f>'PEGAR AQUÍ'!C49</f>
        <v>JAIR</v>
      </c>
      <c r="C50" s="53">
        <f>'PEGAR AQUÍ'!D49</f>
        <v>1104130567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6"/>
    </row>
    <row r="51" spans="1:19" s="30" customFormat="1" ht="19.5" customHeight="1" x14ac:dyDescent="0.25">
      <c r="A51" s="51" t="str">
        <f>'PEGAR AQUÍ'!B50</f>
        <v>ZARATE GORDILLO</v>
      </c>
      <c r="B51" s="52" t="str">
        <f>'PEGAR AQUÍ'!C50</f>
        <v>CARLOS ELIECER</v>
      </c>
      <c r="C51" s="53">
        <f>'PEGAR AQUÍ'!D50</f>
        <v>1098743616</v>
      </c>
      <c r="D51" s="34"/>
      <c r="E51" s="34"/>
      <c r="F51" s="34"/>
      <c r="G51" s="34"/>
      <c r="H51" s="34"/>
      <c r="I51" s="34"/>
      <c r="J51" s="34"/>
      <c r="K51" s="34"/>
      <c r="L51" s="38"/>
      <c r="M51" s="39"/>
      <c r="N51" s="36"/>
      <c r="O51" s="36"/>
      <c r="P51" s="36"/>
      <c r="Q51" s="36"/>
      <c r="R51" s="36"/>
      <c r="S51" s="36"/>
    </row>
    <row r="52" spans="1:19" s="30" customFormat="1" ht="19.5" customHeight="1" x14ac:dyDescent="0.25">
      <c r="A52" s="51" t="str">
        <f>'PEGAR AQUÍ'!B51</f>
        <v>PALENCIA BACA</v>
      </c>
      <c r="B52" s="52" t="str">
        <f>'PEGAR AQUÍ'!C51</f>
        <v>YESID FERNANDO</v>
      </c>
      <c r="C52" s="53">
        <f>'PEGAR AQUÍ'!D51</f>
        <v>91354901</v>
      </c>
      <c r="D52" s="34"/>
      <c r="E52" s="34"/>
      <c r="F52" s="34"/>
      <c r="G52" s="34"/>
      <c r="H52" s="34"/>
      <c r="I52" s="34"/>
      <c r="J52" s="34"/>
      <c r="K52" s="34"/>
      <c r="L52" s="38"/>
      <c r="M52" s="39"/>
      <c r="N52" s="36"/>
      <c r="O52" s="36"/>
      <c r="P52" s="36"/>
      <c r="Q52" s="36"/>
      <c r="R52" s="36"/>
      <c r="S52" s="36"/>
    </row>
    <row r="53" spans="1:19" s="30" customFormat="1" ht="19.5" customHeight="1" x14ac:dyDescent="0.25">
      <c r="A53" s="51" t="str">
        <f>'PEGAR AQUÍ'!B52</f>
        <v>DELGADO RUEDA</v>
      </c>
      <c r="B53" s="52" t="str">
        <f>'PEGAR AQUÍ'!C52</f>
        <v>JONATHAN ARLEY</v>
      </c>
      <c r="C53" s="53">
        <f>'PEGAR AQUÍ'!D52</f>
        <v>1098757565</v>
      </c>
      <c r="D53" s="34"/>
      <c r="E53" s="34"/>
      <c r="F53" s="34"/>
      <c r="G53" s="34"/>
      <c r="H53" s="34"/>
      <c r="I53" s="34"/>
      <c r="J53" s="34"/>
      <c r="K53" s="34"/>
      <c r="L53" s="38"/>
      <c r="M53" s="39"/>
      <c r="N53" s="36"/>
      <c r="O53" s="36"/>
      <c r="P53" s="36"/>
      <c r="Q53" s="36"/>
      <c r="R53" s="36"/>
      <c r="S53" s="36"/>
    </row>
    <row r="54" spans="1:19" x14ac:dyDescent="0.25">
      <c r="A54" s="139" t="s">
        <v>35</v>
      </c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3"/>
    </row>
    <row r="55" spans="1:19" x14ac:dyDescent="0.25">
      <c r="A55" s="140"/>
      <c r="B55" s="144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45"/>
    </row>
    <row r="56" spans="1:19" ht="22.5" customHeight="1" x14ac:dyDescent="0.25">
      <c r="A56" s="40" t="s">
        <v>46</v>
      </c>
      <c r="B56" s="40"/>
      <c r="C56" s="54"/>
      <c r="D56" s="40"/>
      <c r="E56" s="40"/>
      <c r="F56" s="40"/>
      <c r="G56" s="40"/>
      <c r="H56" s="40"/>
      <c r="I56" s="146" t="s">
        <v>47</v>
      </c>
      <c r="J56" s="133"/>
      <c r="K56" s="133"/>
      <c r="L56" s="133"/>
      <c r="M56" s="133"/>
      <c r="N56" s="133"/>
      <c r="O56" s="133"/>
      <c r="P56" s="133"/>
      <c r="Q56" s="133"/>
      <c r="R56" s="133"/>
      <c r="S56" s="134"/>
    </row>
    <row r="59" spans="1:19" s="30" customFormat="1" ht="26.25" x14ac:dyDescent="0.25">
      <c r="A59" s="34" t="s">
        <v>48</v>
      </c>
      <c r="B59" s="30" t="s">
        <v>49</v>
      </c>
      <c r="C59" s="1"/>
    </row>
    <row r="60" spans="1:19" s="30" customFormat="1" ht="26.25" x14ac:dyDescent="0.25">
      <c r="A60" s="35" t="s">
        <v>50</v>
      </c>
      <c r="B60" s="41" t="s">
        <v>51</v>
      </c>
      <c r="C60" s="1"/>
    </row>
    <row r="63" spans="1:19" s="30" customFormat="1" x14ac:dyDescent="0.25">
      <c r="C63" s="1"/>
      <c r="E63" s="42"/>
      <c r="F63" s="43"/>
    </row>
  </sheetData>
  <mergeCells count="20">
    <mergeCell ref="A54:A55"/>
    <mergeCell ref="B54:S55"/>
    <mergeCell ref="I56:S56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D10" sqref="D10"/>
    </sheetView>
  </sheetViews>
  <sheetFormatPr baseColWidth="10" defaultRowHeight="15" x14ac:dyDescent="0.25"/>
  <cols>
    <col min="1" max="1" width="21.28515625" customWidth="1"/>
    <col min="2" max="2" width="22.7109375" bestFit="1" customWidth="1"/>
    <col min="3" max="3" width="16.7109375" customWidth="1"/>
    <col min="4" max="4" width="13.7109375" customWidth="1"/>
    <col min="6" max="6" width="15.7109375" style="62" customWidth="1"/>
    <col min="7" max="7" width="15.5703125" customWidth="1"/>
    <col min="8" max="8" width="12.85546875" style="100" bestFit="1" customWidth="1"/>
  </cols>
  <sheetData>
    <row r="1" spans="1:9" ht="44.25" customHeight="1" x14ac:dyDescent="0.25">
      <c r="A1" s="68"/>
      <c r="B1" s="163" t="s">
        <v>15</v>
      </c>
      <c r="C1" s="163"/>
      <c r="D1" s="163"/>
      <c r="E1" s="163"/>
      <c r="F1" s="163"/>
      <c r="G1" s="163"/>
      <c r="H1" s="91" t="s">
        <v>16</v>
      </c>
      <c r="I1" s="20"/>
    </row>
    <row r="2" spans="1:9" ht="15" customHeight="1" x14ac:dyDescent="0.25">
      <c r="A2" s="69" t="s">
        <v>17</v>
      </c>
      <c r="B2" s="164" t="s">
        <v>18</v>
      </c>
      <c r="C2" s="164"/>
      <c r="D2" s="164"/>
      <c r="E2" s="164"/>
      <c r="F2" s="164"/>
      <c r="G2" s="164"/>
      <c r="H2" s="91" t="s">
        <v>19</v>
      </c>
      <c r="I2" s="21"/>
    </row>
    <row r="4" spans="1:9" x14ac:dyDescent="0.25">
      <c r="A4" s="151" t="s">
        <v>20</v>
      </c>
      <c r="B4" s="152"/>
      <c r="C4" s="22" t="s">
        <v>21</v>
      </c>
      <c r="D4" s="22"/>
      <c r="E4" s="23"/>
      <c r="F4" s="58" t="s">
        <v>22</v>
      </c>
      <c r="G4" s="24"/>
      <c r="H4" s="92"/>
    </row>
    <row r="5" spans="1:9" x14ac:dyDescent="0.25">
      <c r="A5" s="153"/>
      <c r="B5" s="154"/>
      <c r="C5" s="157"/>
      <c r="D5" s="157"/>
      <c r="E5" s="158"/>
      <c r="F5" s="59" t="s">
        <v>23</v>
      </c>
      <c r="G5" s="25"/>
      <c r="H5" s="93"/>
    </row>
    <row r="6" spans="1:9" x14ac:dyDescent="0.25">
      <c r="A6" s="151" t="s">
        <v>24</v>
      </c>
      <c r="B6" s="152"/>
      <c r="C6" s="159" t="s">
        <v>25</v>
      </c>
      <c r="D6" s="161">
        <v>67012</v>
      </c>
      <c r="E6" s="26" t="s">
        <v>26</v>
      </c>
      <c r="F6" s="66"/>
      <c r="G6" s="64" t="s">
        <v>27</v>
      </c>
      <c r="H6" s="94"/>
    </row>
    <row r="7" spans="1:9" x14ac:dyDescent="0.25">
      <c r="A7" s="153"/>
      <c r="B7" s="154"/>
      <c r="C7" s="160"/>
      <c r="D7" s="162"/>
      <c r="E7" s="27"/>
      <c r="F7" s="67"/>
      <c r="G7" s="65"/>
      <c r="H7" s="95"/>
    </row>
    <row r="8" spans="1:9" x14ac:dyDescent="0.25">
      <c r="A8" s="149" t="s">
        <v>42</v>
      </c>
      <c r="B8" s="149" t="s">
        <v>43</v>
      </c>
      <c r="C8" s="165" t="s">
        <v>28</v>
      </c>
      <c r="D8" s="167" t="s">
        <v>29</v>
      </c>
      <c r="E8" s="168"/>
      <c r="F8" s="169" t="s">
        <v>30</v>
      </c>
      <c r="G8" s="171" t="s">
        <v>31</v>
      </c>
      <c r="H8" s="155" t="s">
        <v>32</v>
      </c>
    </row>
    <row r="9" spans="1:9" ht="24" customHeight="1" x14ac:dyDescent="0.25">
      <c r="A9" s="150"/>
      <c r="B9" s="150"/>
      <c r="C9" s="166"/>
      <c r="D9" s="55" t="s">
        <v>33</v>
      </c>
      <c r="E9" s="55" t="s">
        <v>34</v>
      </c>
      <c r="F9" s="170"/>
      <c r="G9" s="166"/>
      <c r="H9" s="156"/>
    </row>
    <row r="10" spans="1:9" s="57" customFormat="1" ht="18.75" customHeight="1" x14ac:dyDescent="0.25">
      <c r="A10" s="86" t="str">
        <f>'PEGAR AQUÍ'!B9</f>
        <v>ABREO CARRILLO</v>
      </c>
      <c r="B10" s="85" t="str">
        <f>'PEGAR AQUÍ'!C9</f>
        <v>DANIEL ANDRÉS</v>
      </c>
      <c r="C10" s="28">
        <f>'PEGAR AQUÍ'!D9</f>
        <v>1098760488</v>
      </c>
      <c r="D10" s="55" t="str">
        <f>'PEGAR AQUÍ'!K9</f>
        <v>LQ-00222331</v>
      </c>
      <c r="E10" s="56"/>
      <c r="F10" s="60" t="str">
        <f>RIGHT('PEGAR AQUÍ'!J9,LEN('PEGAR AQUÍ'!J9)-22)</f>
        <v>TRICAS II - 2 CRÉDITOS - 4 HORAS SEMANALES</v>
      </c>
      <c r="G10" s="28"/>
      <c r="H10" s="90" t="e">
        <f>D6-F10</f>
        <v>#VALUE!</v>
      </c>
    </row>
    <row r="11" spans="1:9" s="57" customFormat="1" ht="18.75" customHeight="1" x14ac:dyDescent="0.25">
      <c r="A11" s="86" t="str">
        <f>'PEGAR AQUÍ'!B10</f>
        <v>ALFARO COLLAZOS</v>
      </c>
      <c r="B11" s="85" t="str">
        <f>'PEGAR AQUÍ'!C10</f>
        <v>JEYSSON ANDRES</v>
      </c>
      <c r="C11" s="108">
        <f>'PEGAR AQUÍ'!D10</f>
        <v>1098783937</v>
      </c>
      <c r="D11" s="55" t="str">
        <f>'PEGAR AQUÍ'!K10</f>
        <v>LQ-00218015</v>
      </c>
      <c r="E11" s="56"/>
      <c r="F11" s="109" t="str">
        <f>RIGHT('PEGAR AQUÍ'!J10,LEN('PEGAR AQUÍ'!J10)-22)</f>
        <v>TRICAS II - 2 CRÉDITOS - 4 HORAS SEMANALES</v>
      </c>
      <c r="G11" s="28"/>
      <c r="H11" s="90" t="e">
        <f>D6-F11</f>
        <v>#VALUE!</v>
      </c>
    </row>
    <row r="12" spans="1:9" s="57" customFormat="1" ht="18.75" customHeight="1" x14ac:dyDescent="0.25">
      <c r="A12" s="86" t="str">
        <f>'PEGAR AQUÍ'!B11</f>
        <v>AMEZQUITA RODRIGUEZ</v>
      </c>
      <c r="B12" s="85" t="str">
        <f>'PEGAR AQUÍ'!C11</f>
        <v>ANTONIO MARIA</v>
      </c>
      <c r="C12" s="108">
        <f>'PEGAR AQUÍ'!D11</f>
        <v>91539021</v>
      </c>
      <c r="D12" s="55" t="str">
        <f>'PEGAR AQUÍ'!K11</f>
        <v>LQ-00230221</v>
      </c>
      <c r="E12" s="56"/>
      <c r="F12" s="109" t="str">
        <f>RIGHT('PEGAR AQUÍ'!J11,LEN('PEGAR AQUÍ'!J11)-22)</f>
        <v>TRICAS II - 2 CRÉDITOS - 2 HORAS SEMANALES</v>
      </c>
      <c r="G12" s="28"/>
      <c r="H12" s="90" t="e">
        <f>D6-F12</f>
        <v>#VALUE!</v>
      </c>
    </row>
    <row r="13" spans="1:9" s="57" customFormat="1" ht="18.75" customHeight="1" x14ac:dyDescent="0.25">
      <c r="A13" s="86" t="str">
        <f>'PEGAR AQUÍ'!B12</f>
        <v>ANDRADE BALAGUERA</v>
      </c>
      <c r="B13" s="85" t="str">
        <f>'PEGAR AQUÍ'!C12</f>
        <v>NAYHARA ALEXANDRA</v>
      </c>
      <c r="C13" s="108">
        <f>'PEGAR AQUÍ'!D12</f>
        <v>1102366808</v>
      </c>
      <c r="D13" s="55" t="str">
        <f>'PEGAR AQUÍ'!K12</f>
        <v>LQ-00230878</v>
      </c>
      <c r="E13" s="56"/>
      <c r="F13" s="109" t="str">
        <f>RIGHT('PEGAR AQUÍ'!J12,LEN('PEGAR AQUÍ'!J12)-22)</f>
        <v>TRICAS II - 2 CRÉDITOS - 2 HORAS SEMANALES</v>
      </c>
      <c r="G13" s="28"/>
      <c r="H13" s="90" t="e">
        <f>D6-F13</f>
        <v>#VALUE!</v>
      </c>
    </row>
    <row r="14" spans="1:9" s="57" customFormat="1" ht="18.75" customHeight="1" x14ac:dyDescent="0.25">
      <c r="A14" s="86" t="str">
        <f>'PEGAR AQUÍ'!B13</f>
        <v>ARIAS ESTEBAN</v>
      </c>
      <c r="B14" s="85" t="str">
        <f>'PEGAR AQUÍ'!C13</f>
        <v>GABRIEL LEONARDO</v>
      </c>
      <c r="C14" s="108">
        <f>'PEGAR AQUÍ'!D13</f>
        <v>1098741699</v>
      </c>
      <c r="D14" s="55" t="str">
        <f>'PEGAR AQUÍ'!K13</f>
        <v>LQ-00231763</v>
      </c>
      <c r="E14" s="56"/>
      <c r="F14" s="109" t="str">
        <f>RIGHT('PEGAR AQUÍ'!J13,LEN('PEGAR AQUÍ'!J13)-22)</f>
        <v>TRICAS II - 2 CRÉDITOS - 2 HORAS SEMANALES</v>
      </c>
      <c r="G14" s="28"/>
      <c r="H14" s="90" t="e">
        <f>D6-F14</f>
        <v>#VALUE!</v>
      </c>
    </row>
    <row r="15" spans="1:9" s="57" customFormat="1" ht="18.75" customHeight="1" x14ac:dyDescent="0.25">
      <c r="A15" s="86" t="str">
        <f>'PEGAR AQUÍ'!B14</f>
        <v>BARAJAS BAUTISTA</v>
      </c>
      <c r="B15" s="85" t="str">
        <f>'PEGAR AQUÍ'!C14</f>
        <v>DIANA MARCELA</v>
      </c>
      <c r="C15" s="108">
        <f>'PEGAR AQUÍ'!D14</f>
        <v>1098655410</v>
      </c>
      <c r="D15" s="55" t="str">
        <f>'PEGAR AQUÍ'!K14</f>
        <v>LQ-00229221</v>
      </c>
      <c r="E15" s="56"/>
      <c r="F15" s="109" t="str">
        <f>RIGHT('PEGAR AQUÍ'!J14,LEN('PEGAR AQUÍ'!J14)-22)</f>
        <v>TRICAS II - 2 CRÉDITOS - 2 HORAS SEMANALES</v>
      </c>
      <c r="G15" s="28"/>
      <c r="H15" s="90" t="e">
        <f>D6-F15</f>
        <v>#VALUE!</v>
      </c>
    </row>
    <row r="16" spans="1:9" s="57" customFormat="1" ht="18.75" customHeight="1" x14ac:dyDescent="0.25">
      <c r="A16" s="86" t="str">
        <f>'PEGAR AQUÍ'!B15</f>
        <v>BLANCO ARDILA</v>
      </c>
      <c r="B16" s="85" t="str">
        <f>'PEGAR AQUÍ'!C15</f>
        <v>SAMUEL RICARDO</v>
      </c>
      <c r="C16" s="108">
        <f>'PEGAR AQUÍ'!D15</f>
        <v>1095825966</v>
      </c>
      <c r="D16" s="55" t="str">
        <f>'PEGAR AQUÍ'!K15</f>
        <v>LQ-00229744</v>
      </c>
      <c r="E16" s="56"/>
      <c r="F16" s="109" t="str">
        <f>RIGHT('PEGAR AQUÍ'!J15,LEN('PEGAR AQUÍ'!J15)-22)</f>
        <v>TRICAS II - 2 CRÉDITOS - 2 HORAS SEMANALES</v>
      </c>
      <c r="G16" s="28"/>
      <c r="H16" s="90" t="e">
        <f>D6-F16</f>
        <v>#VALUE!</v>
      </c>
    </row>
    <row r="17" spans="1:8" s="57" customFormat="1" ht="18.75" customHeight="1" x14ac:dyDescent="0.25">
      <c r="A17" s="86" t="str">
        <f>'PEGAR AQUÍ'!B16</f>
        <v>CARREÑO RAMIREZ</v>
      </c>
      <c r="B17" s="85" t="str">
        <f>'PEGAR AQUÍ'!C16</f>
        <v>ALVARO JAVIER</v>
      </c>
      <c r="C17" s="108">
        <f>'PEGAR AQUÍ'!D16</f>
        <v>1095929321</v>
      </c>
      <c r="D17" s="55" t="str">
        <f>'PEGAR AQUÍ'!K16</f>
        <v>LQ-00216679</v>
      </c>
      <c r="E17" s="56"/>
      <c r="F17" s="109" t="str">
        <f>RIGHT('PEGAR AQUÍ'!J16,LEN('PEGAR AQUÍ'!J16)-22)</f>
        <v>TRICAS II - 2 CRÉDITOS - 4 HORAS SEMANALES</v>
      </c>
      <c r="G17" s="28"/>
      <c r="H17" s="90" t="e">
        <f>D6-F17</f>
        <v>#VALUE!</v>
      </c>
    </row>
    <row r="18" spans="1:8" s="57" customFormat="1" ht="18.75" customHeight="1" x14ac:dyDescent="0.25">
      <c r="A18" s="86" t="str">
        <f>'PEGAR AQUÍ'!B17</f>
        <v>CARREÑO SUAREZ</v>
      </c>
      <c r="B18" s="85" t="str">
        <f>'PEGAR AQUÍ'!C17</f>
        <v>WILMER YESID</v>
      </c>
      <c r="C18" s="108">
        <f>'PEGAR AQUÍ'!D17</f>
        <v>1098781704</v>
      </c>
      <c r="D18" s="55" t="str">
        <f>'PEGAR AQUÍ'!K17</f>
        <v>LQ-00221114</v>
      </c>
      <c r="E18" s="56"/>
      <c r="F18" s="109" t="str">
        <f>RIGHT('PEGAR AQUÍ'!J17,LEN('PEGAR AQUÍ'!J17)-22)</f>
        <v>TRICAS II - 2 CRÉDITOS - 2 HORAS SEMANALES</v>
      </c>
      <c r="G18" s="28"/>
      <c r="H18" s="90" t="e">
        <f>D6-F18</f>
        <v>#VALUE!</v>
      </c>
    </row>
    <row r="19" spans="1:8" s="57" customFormat="1" ht="18.75" customHeight="1" x14ac:dyDescent="0.25">
      <c r="A19" s="86" t="str">
        <f>'PEGAR AQUÍ'!B18</f>
        <v>CARRILLO CAMACHO</v>
      </c>
      <c r="B19" s="85" t="str">
        <f>'PEGAR AQUÍ'!C18</f>
        <v>NESTOR</v>
      </c>
      <c r="C19" s="108">
        <f>'PEGAR AQUÍ'!D18</f>
        <v>1098618109</v>
      </c>
      <c r="D19" s="55" t="str">
        <f>'PEGAR AQUÍ'!K18</f>
        <v>LQ-00230131</v>
      </c>
      <c r="E19" s="56"/>
      <c r="F19" s="109" t="str">
        <f>RIGHT('PEGAR AQUÍ'!J18,LEN('PEGAR AQUÍ'!J18)-22)</f>
        <v>TRICAS II - 2 CRÉDITOS - 2 HORAS SEMANALES</v>
      </c>
      <c r="G19" s="28"/>
      <c r="H19" s="90" t="e">
        <f>D6-F19</f>
        <v>#VALUE!</v>
      </c>
    </row>
    <row r="20" spans="1:8" s="57" customFormat="1" ht="18.75" customHeight="1" x14ac:dyDescent="0.25">
      <c r="A20" s="86" t="str">
        <f>'PEGAR AQUÍ'!B19</f>
        <v>DAZA HERNANDEZ</v>
      </c>
      <c r="B20" s="85" t="str">
        <f>'PEGAR AQUÍ'!C19</f>
        <v>CRISTHIAN DAVID</v>
      </c>
      <c r="C20" s="108">
        <f>'PEGAR AQUÍ'!D19</f>
        <v>1005084164</v>
      </c>
      <c r="D20" s="55" t="str">
        <f>'PEGAR AQUÍ'!K19</f>
        <v>LQ-00229466</v>
      </c>
      <c r="E20" s="56"/>
      <c r="F20" s="109" t="str">
        <f>RIGHT('PEGAR AQUÍ'!J19,LEN('PEGAR AQUÍ'!J19)-22)</f>
        <v>TRICAS II - 2 CRÉDITOS - 4 HORAS SEMANALES</v>
      </c>
      <c r="G20" s="28"/>
      <c r="H20" s="90" t="e">
        <f>D6-F20</f>
        <v>#VALUE!</v>
      </c>
    </row>
    <row r="21" spans="1:8" s="57" customFormat="1" ht="18.75" customHeight="1" x14ac:dyDescent="0.25">
      <c r="A21" s="86" t="str">
        <f>'PEGAR AQUÍ'!B20</f>
        <v>DIAZ GALVIS</v>
      </c>
      <c r="B21" s="85" t="str">
        <f>'PEGAR AQUÍ'!C20</f>
        <v>ANDERSON YESID</v>
      </c>
      <c r="C21" s="108">
        <f>'PEGAR AQUÍ'!D20</f>
        <v>1095819991</v>
      </c>
      <c r="D21" s="55" t="str">
        <f>'PEGAR AQUÍ'!K20</f>
        <v>LQ-00230773</v>
      </c>
      <c r="E21" s="56"/>
      <c r="F21" s="109" t="str">
        <f>RIGHT('PEGAR AQUÍ'!J20,LEN('PEGAR AQUÍ'!J20)-22)</f>
        <v>TRICAS II - 2 CRÉDITOS - 2 HORAS SEMANALES</v>
      </c>
      <c r="G21" s="28"/>
      <c r="H21" s="90" t="e">
        <f>D6-F21</f>
        <v>#VALUE!</v>
      </c>
    </row>
    <row r="22" spans="1:8" s="57" customFormat="1" ht="18.75" customHeight="1" x14ac:dyDescent="0.25">
      <c r="A22" s="86" t="str">
        <f>'PEGAR AQUÍ'!B21</f>
        <v>GALLO ELLIS</v>
      </c>
      <c r="B22" s="85" t="str">
        <f>'PEGAR AQUÍ'!C21</f>
        <v>JUAN SEBASTIAN</v>
      </c>
      <c r="C22" s="108">
        <f>'PEGAR AQUÍ'!D21</f>
        <v>1098762114</v>
      </c>
      <c r="D22" s="55" t="str">
        <f>'PEGAR AQUÍ'!K21</f>
        <v>LQ-00231731</v>
      </c>
      <c r="E22" s="56"/>
      <c r="F22" s="109" t="str">
        <f>RIGHT('PEGAR AQUÍ'!J21,LEN('PEGAR AQUÍ'!J21)-22)</f>
        <v>TRICAS II - 2 CRÉDITOS - 2 HORAS SEMANALES</v>
      </c>
      <c r="G22" s="28"/>
      <c r="H22" s="90" t="e">
        <f>D6-F22</f>
        <v>#VALUE!</v>
      </c>
    </row>
    <row r="23" spans="1:8" s="57" customFormat="1" ht="18.75" customHeight="1" x14ac:dyDescent="0.25">
      <c r="A23" s="86" t="str">
        <f>'PEGAR AQUÍ'!B22</f>
        <v>GUARIN SUAREZ</v>
      </c>
      <c r="B23" s="85" t="str">
        <f>'PEGAR AQUÍ'!C22</f>
        <v>KEVIN ERNEY</v>
      </c>
      <c r="C23" s="108">
        <f>'PEGAR AQUÍ'!D22</f>
        <v>1098783098</v>
      </c>
      <c r="D23" s="55" t="str">
        <f>'PEGAR AQUÍ'!K22</f>
        <v>LQ-00226032</v>
      </c>
      <c r="E23" s="56"/>
      <c r="F23" s="109" t="str">
        <f>RIGHT('PEGAR AQUÍ'!J22,LEN('PEGAR AQUÍ'!J22)-22)</f>
        <v>TRICAS II - 2 CRÉDITOS - 4 HORAS SEMANALES</v>
      </c>
      <c r="G23" s="28"/>
      <c r="H23" s="90" t="e">
        <f>D6-F23</f>
        <v>#VALUE!</v>
      </c>
    </row>
    <row r="24" spans="1:8" s="57" customFormat="1" ht="18.75" customHeight="1" x14ac:dyDescent="0.25">
      <c r="A24" s="86" t="str">
        <f>'PEGAR AQUÍ'!B23</f>
        <v>GUTIERREZ PARRA</v>
      </c>
      <c r="B24" s="85" t="str">
        <f>'PEGAR AQUÍ'!C23</f>
        <v>BLADIMIR ANTONIO</v>
      </c>
      <c r="C24" s="108">
        <f>'PEGAR AQUÍ'!D23</f>
        <v>1098705901</v>
      </c>
      <c r="D24" s="55" t="str">
        <f>'PEGAR AQUÍ'!K23</f>
        <v>LQ-00231915</v>
      </c>
      <c r="E24" s="56"/>
      <c r="F24" s="109" t="str">
        <f>RIGHT('PEGAR AQUÍ'!J23,LEN('PEGAR AQUÍ'!J23)-22)</f>
        <v>TRICAS II - 2 CRÉDITOS - 2 HORAS SEMANALES</v>
      </c>
      <c r="G24" s="28"/>
      <c r="H24" s="90" t="e">
        <f>D6-F24</f>
        <v>#VALUE!</v>
      </c>
    </row>
    <row r="25" spans="1:8" s="57" customFormat="1" ht="18.75" customHeight="1" x14ac:dyDescent="0.25">
      <c r="A25" s="86" t="str">
        <f>'PEGAR AQUÍ'!B24</f>
        <v>JAIMES GONZALEZ</v>
      </c>
      <c r="B25" s="85" t="str">
        <f>'PEGAR AQUÍ'!C24</f>
        <v>OSCAR DAVID</v>
      </c>
      <c r="C25" s="108">
        <f>'PEGAR AQUÍ'!D24</f>
        <v>1098773131</v>
      </c>
      <c r="D25" s="55" t="str">
        <f>'PEGAR AQUÍ'!K24</f>
        <v>LQ-00231981</v>
      </c>
      <c r="E25" s="56"/>
      <c r="F25" s="109" t="str">
        <f>RIGHT('PEGAR AQUÍ'!J24,LEN('PEGAR AQUÍ'!J24)-22)</f>
        <v>TRICAS II - 2 CRÉDITOS - 2 HORAS SEMANALES</v>
      </c>
      <c r="G25" s="28"/>
      <c r="H25" s="90" t="e">
        <f>D6-F25</f>
        <v>#VALUE!</v>
      </c>
    </row>
    <row r="26" spans="1:8" s="57" customFormat="1" ht="18.75" customHeight="1" x14ac:dyDescent="0.25">
      <c r="A26" s="86" t="str">
        <f>'PEGAR AQUÍ'!B25</f>
        <v>JAIMES GUTIERREZ</v>
      </c>
      <c r="B26" s="85" t="str">
        <f>'PEGAR AQUÍ'!C25</f>
        <v>JUAN BRAYAN</v>
      </c>
      <c r="C26" s="108">
        <f>'PEGAR AQUÍ'!D25</f>
        <v>1095940115</v>
      </c>
      <c r="D26" s="55" t="str">
        <f>'PEGAR AQUÍ'!K25</f>
        <v>LQ-00231837</v>
      </c>
      <c r="E26" s="56"/>
      <c r="F26" s="109" t="str">
        <f>RIGHT('PEGAR AQUÍ'!J25,LEN('PEGAR AQUÍ'!J25)-22)</f>
        <v>TRICAS II - 2 CRÉDITOS - 2 HORAS SEMANALES</v>
      </c>
      <c r="G26" s="28"/>
      <c r="H26" s="90" t="e">
        <f>D6-F26</f>
        <v>#VALUE!</v>
      </c>
    </row>
    <row r="27" spans="1:8" s="57" customFormat="1" ht="18.75" customHeight="1" x14ac:dyDescent="0.25">
      <c r="A27" s="86" t="str">
        <f>'PEGAR AQUÍ'!B26</f>
        <v>LARROTA REYES</v>
      </c>
      <c r="B27" s="85" t="str">
        <f>'PEGAR AQUÍ'!C26</f>
        <v>KEVINN ROMANI</v>
      </c>
      <c r="C27" s="108">
        <f>'PEGAR AQUÍ'!D26</f>
        <v>1102377943</v>
      </c>
      <c r="D27" s="55" t="str">
        <f>'PEGAR AQUÍ'!K26</f>
        <v>LQ-00232240</v>
      </c>
      <c r="E27" s="56"/>
      <c r="F27" s="109" t="str">
        <f>RIGHT('PEGAR AQUÍ'!J26,LEN('PEGAR AQUÍ'!J26)-22)</f>
        <v>TRICAS II - 2 CRÉDITOS - 2 HORAS SEMANALES</v>
      </c>
      <c r="G27" s="28"/>
      <c r="H27" s="90" t="e">
        <f>D6-F27</f>
        <v>#VALUE!</v>
      </c>
    </row>
    <row r="28" spans="1:8" s="57" customFormat="1" ht="18.75" customHeight="1" x14ac:dyDescent="0.25">
      <c r="A28" s="86" t="str">
        <f>'PEGAR AQUÍ'!B27</f>
        <v>LEON HERRERA</v>
      </c>
      <c r="B28" s="85" t="str">
        <f>'PEGAR AQUÍ'!C27</f>
        <v>CARLOS ARTURO</v>
      </c>
      <c r="C28" s="108">
        <f>'PEGAR AQUÍ'!D27</f>
        <v>108752282</v>
      </c>
      <c r="D28" s="55" t="str">
        <f>'PEGAR AQUÍ'!K27</f>
        <v>LQ-00228140</v>
      </c>
      <c r="E28" s="56"/>
      <c r="F28" s="109" t="str">
        <f>RIGHT('PEGAR AQUÍ'!J27,LEN('PEGAR AQUÍ'!J27)-22)</f>
        <v>TRICAS II - 2 CRÉDITOS - 4 HORAS SEMANALES</v>
      </c>
      <c r="G28" s="28"/>
      <c r="H28" s="90" t="e">
        <f>D6-F28</f>
        <v>#VALUE!</v>
      </c>
    </row>
    <row r="29" spans="1:8" s="57" customFormat="1" ht="18.75" customHeight="1" x14ac:dyDescent="0.25">
      <c r="A29" s="86" t="str">
        <f>'PEGAR AQUÍ'!B28</f>
        <v>LÓPEZ ARIAS</v>
      </c>
      <c r="B29" s="85" t="str">
        <f>'PEGAR AQUÍ'!C28</f>
        <v>NIYIRETH KATERINE</v>
      </c>
      <c r="C29" s="108">
        <f>'PEGAR AQUÍ'!D28</f>
        <v>1102379260</v>
      </c>
      <c r="D29" s="55" t="str">
        <f>'PEGAR AQUÍ'!K28</f>
        <v>LQ-00226831</v>
      </c>
      <c r="E29" s="56"/>
      <c r="F29" s="109" t="str">
        <f>RIGHT('PEGAR AQUÍ'!J28,LEN('PEGAR AQUÍ'!J28)-22)</f>
        <v>TRICAS II - 2 CRÉDITOS - 4 HORAS SEMANALES</v>
      </c>
      <c r="G29" s="28"/>
      <c r="H29" s="90" t="e">
        <f>D6-F29</f>
        <v>#VALUE!</v>
      </c>
    </row>
    <row r="30" spans="1:8" s="57" customFormat="1" ht="18.75" customHeight="1" x14ac:dyDescent="0.25">
      <c r="A30" s="86" t="str">
        <f>'PEGAR AQUÍ'!B29</f>
        <v>LUNA CASTRO</v>
      </c>
      <c r="B30" s="85" t="str">
        <f>'PEGAR AQUÍ'!C29</f>
        <v>FABIAN ANDRES</v>
      </c>
      <c r="C30" s="108">
        <f>'PEGAR AQUÍ'!D29</f>
        <v>1095937090</v>
      </c>
      <c r="D30" s="55" t="str">
        <f>'PEGAR AQUÍ'!K29</f>
        <v>LQ-00217586</v>
      </c>
      <c r="E30" s="56"/>
      <c r="F30" s="109" t="str">
        <f>RIGHT('PEGAR AQUÍ'!J29,LEN('PEGAR AQUÍ'!J29)-22)</f>
        <v>TRICAS II - 2 CRÉDITOS - 4 HORAS SEMANALES</v>
      </c>
      <c r="G30" s="28"/>
      <c r="H30" s="90" t="e">
        <f>D6-F30</f>
        <v>#VALUE!</v>
      </c>
    </row>
    <row r="31" spans="1:8" s="57" customFormat="1" ht="18.75" customHeight="1" x14ac:dyDescent="0.25">
      <c r="A31" s="86" t="str">
        <f>'PEGAR AQUÍ'!B30</f>
        <v>MADERO SALINAS</v>
      </c>
      <c r="B31" s="85" t="str">
        <f>'PEGAR AQUÍ'!C30</f>
        <v>ANDRES FARID</v>
      </c>
      <c r="C31" s="108">
        <f>'PEGAR AQUÍ'!D30</f>
        <v>1098732449</v>
      </c>
      <c r="D31" s="55" t="str">
        <f>'PEGAR AQUÍ'!K30</f>
        <v>LQ-00229282</v>
      </c>
      <c r="E31" s="56"/>
      <c r="F31" s="109" t="str">
        <f>RIGHT('PEGAR AQUÍ'!J30,LEN('PEGAR AQUÍ'!J30)-22)</f>
        <v>TRICAS II - 2 CRÉDITOS - 4 HORAS SEMANALES</v>
      </c>
      <c r="G31" s="28"/>
      <c r="H31" s="90" t="e">
        <f>D6-F31</f>
        <v>#VALUE!</v>
      </c>
    </row>
    <row r="32" spans="1:8" s="57" customFormat="1" ht="18.75" customHeight="1" x14ac:dyDescent="0.25">
      <c r="A32" s="86" t="str">
        <f>'PEGAR AQUÍ'!B31</f>
        <v>MORENO DIAZ</v>
      </c>
      <c r="B32" s="85" t="str">
        <f>'PEGAR AQUÍ'!C31</f>
        <v>JOHAN ESTEBAN</v>
      </c>
      <c r="C32" s="108">
        <f>'PEGAR AQUÍ'!D31</f>
        <v>1102549570</v>
      </c>
      <c r="D32" s="55" t="str">
        <f>'PEGAR AQUÍ'!K31</f>
        <v>LQ-00225097</v>
      </c>
      <c r="E32" s="56"/>
      <c r="F32" s="109" t="str">
        <f>RIGHT('PEGAR AQUÍ'!J31,LEN('PEGAR AQUÍ'!J31)-22)</f>
        <v>TRICAS II - 2 CRÉDITOS - 2 HORAS SEMANALES</v>
      </c>
      <c r="G32" s="28"/>
      <c r="H32" s="90" t="e">
        <f>D6-F32</f>
        <v>#VALUE!</v>
      </c>
    </row>
    <row r="33" spans="1:8" s="57" customFormat="1" ht="18.75" customHeight="1" x14ac:dyDescent="0.25">
      <c r="A33" s="86" t="str">
        <f>'PEGAR AQUÍ'!B32</f>
        <v>MORENO GONZALEZ</v>
      </c>
      <c r="B33" s="85" t="str">
        <f>'PEGAR AQUÍ'!C32</f>
        <v>SERGIO ANDRES</v>
      </c>
      <c r="C33" s="108">
        <f>'PEGAR AQUÍ'!D32</f>
        <v>1098725771</v>
      </c>
      <c r="D33" s="55" t="str">
        <f>'PEGAR AQUÍ'!K32</f>
        <v>LQ-00230495</v>
      </c>
      <c r="E33" s="56"/>
      <c r="F33" s="109" t="str">
        <f>RIGHT('PEGAR AQUÍ'!J32,LEN('PEGAR AQUÍ'!J32)-22)</f>
        <v>TRICAS II - 2 CRÉDITOS - 2 HORAS SEMANALES</v>
      </c>
      <c r="G33" s="56"/>
      <c r="H33" s="90" t="e">
        <f>D6-F33</f>
        <v>#VALUE!</v>
      </c>
    </row>
    <row r="34" spans="1:8" s="57" customFormat="1" ht="18.75" customHeight="1" x14ac:dyDescent="0.25">
      <c r="A34" s="86" t="str">
        <f>'PEGAR AQUÍ'!B33</f>
        <v>OLARTE BASTO</v>
      </c>
      <c r="B34" s="85" t="str">
        <f>'PEGAR AQUÍ'!C33</f>
        <v>GUSTAVO ANDRES</v>
      </c>
      <c r="C34" s="108">
        <f>'PEGAR AQUÍ'!D33</f>
        <v>1098766290</v>
      </c>
      <c r="D34" s="55" t="str">
        <f>'PEGAR AQUÍ'!K33</f>
        <v>LQ-00221681</v>
      </c>
      <c r="E34" s="56"/>
      <c r="F34" s="109" t="str">
        <f>RIGHT('PEGAR AQUÍ'!J33,LEN('PEGAR AQUÍ'!J33)-22)</f>
        <v>TRICAS II - 2 CRÉDITOS - 4 HORAS SEMANALES</v>
      </c>
      <c r="G34" s="28"/>
      <c r="H34" s="90" t="e">
        <f>D6-F34</f>
        <v>#VALUE!</v>
      </c>
    </row>
    <row r="35" spans="1:8" s="57" customFormat="1" ht="18.75" customHeight="1" x14ac:dyDescent="0.25">
      <c r="A35" s="86" t="str">
        <f>'PEGAR AQUÍ'!B34</f>
        <v>ORTEGA CAMARGO</v>
      </c>
      <c r="B35" s="85" t="str">
        <f>'PEGAR AQUÍ'!C34</f>
        <v>MAXIMILIANO</v>
      </c>
      <c r="C35" s="108">
        <f>'PEGAR AQUÍ'!D34</f>
        <v>1095806764</v>
      </c>
      <c r="D35" s="55" t="str">
        <f>'PEGAR AQUÍ'!K34</f>
        <v>LQ-00219274</v>
      </c>
      <c r="E35" s="56"/>
      <c r="F35" s="109" t="str">
        <f>RIGHT('PEGAR AQUÍ'!J34,LEN('PEGAR AQUÍ'!J34)-22)</f>
        <v>TRICAS II - 2 CRÉDITOS - 2 HORAS SEMANALES</v>
      </c>
      <c r="G35" s="28"/>
      <c r="H35" s="90" t="e">
        <f>D6-F35</f>
        <v>#VALUE!</v>
      </c>
    </row>
    <row r="36" spans="1:8" s="57" customFormat="1" ht="18.75" customHeight="1" x14ac:dyDescent="0.25">
      <c r="A36" s="86" t="str">
        <f>'PEGAR AQUÍ'!B35</f>
        <v>ORTIZ GUZMÁN</v>
      </c>
      <c r="B36" s="85" t="str">
        <f>'PEGAR AQUÍ'!C35</f>
        <v>LUIS FABIÁN</v>
      </c>
      <c r="C36" s="108">
        <f>'PEGAR AQUÍ'!D35</f>
        <v>1100960881</v>
      </c>
      <c r="D36" s="55" t="str">
        <f>'PEGAR AQUÍ'!K35</f>
        <v>LQ-00217549</v>
      </c>
      <c r="E36" s="56"/>
      <c r="F36" s="109" t="str">
        <f>RIGHT('PEGAR AQUÍ'!J35,LEN('PEGAR AQUÍ'!J35)-22)</f>
        <v>TRICAS II - 2 CRÉDITOS - 4 HORAS SEMANALES</v>
      </c>
      <c r="G36" s="28"/>
      <c r="H36" s="90" t="e">
        <f>D6-F36</f>
        <v>#VALUE!</v>
      </c>
    </row>
    <row r="37" spans="1:8" s="57" customFormat="1" ht="18.75" customHeight="1" x14ac:dyDescent="0.25">
      <c r="A37" s="86" t="str">
        <f>'PEGAR AQUÍ'!B36</f>
        <v>OSORIO LIZARAZO</v>
      </c>
      <c r="B37" s="85" t="str">
        <f>'PEGAR AQUÍ'!C36</f>
        <v>JAIRO ANDRES</v>
      </c>
      <c r="C37" s="108">
        <f>'PEGAR AQUÍ'!D36</f>
        <v>1098756932</v>
      </c>
      <c r="D37" s="55" t="str">
        <f>'PEGAR AQUÍ'!K36</f>
        <v>LQ-00231694</v>
      </c>
      <c r="E37" s="56"/>
      <c r="F37" s="109" t="str">
        <f>RIGHT('PEGAR AQUÍ'!J36,LEN('PEGAR AQUÍ'!J36)-22)</f>
        <v>TRICAS II - 2 CRÉDITOS - 2 HORAS SEMANALES</v>
      </c>
      <c r="G37" s="28"/>
      <c r="H37" s="90" t="e">
        <f>D6-F37</f>
        <v>#VALUE!</v>
      </c>
    </row>
    <row r="38" spans="1:8" s="57" customFormat="1" ht="18.75" customHeight="1" x14ac:dyDescent="0.25">
      <c r="A38" s="86" t="str">
        <f>'PEGAR AQUÍ'!B37</f>
        <v>PATIÑO PARDO</v>
      </c>
      <c r="B38" s="85" t="str">
        <f>'PEGAR AQUÍ'!C37</f>
        <v>JULIAN DAVID</v>
      </c>
      <c r="C38" s="108">
        <f>'PEGAR AQUÍ'!D37</f>
        <v>1098782430</v>
      </c>
      <c r="D38" s="55" t="str">
        <f>'PEGAR AQUÍ'!K37</f>
        <v>LQ-00216372</v>
      </c>
      <c r="E38" s="56"/>
      <c r="F38" s="109" t="str">
        <f>RIGHT('PEGAR AQUÍ'!J37,LEN('PEGAR AQUÍ'!J37)-22)</f>
        <v>TRICAS II - 2 CRÉDITOS - 4 HORAS SEMANALES</v>
      </c>
      <c r="G38" s="56"/>
      <c r="H38" s="90" t="e">
        <f>D6-F38</f>
        <v>#VALUE!</v>
      </c>
    </row>
    <row r="39" spans="1:8" s="57" customFormat="1" ht="18.75" customHeight="1" x14ac:dyDescent="0.25">
      <c r="A39" s="86" t="str">
        <f>'PEGAR AQUÍ'!B38</f>
        <v>PEREZ GONZALEZ</v>
      </c>
      <c r="B39" s="85" t="str">
        <f>'PEGAR AQUÍ'!C38</f>
        <v>GERSON STICK</v>
      </c>
      <c r="C39" s="108">
        <f>'PEGAR AQUÍ'!D38</f>
        <v>1101209599</v>
      </c>
      <c r="D39" s="55" t="str">
        <f>'PEGAR AQUÍ'!K38</f>
        <v>LQ-00230871</v>
      </c>
      <c r="E39" s="56"/>
      <c r="F39" s="109" t="str">
        <f>RIGHT('PEGAR AQUÍ'!J38,LEN('PEGAR AQUÍ'!J38)-22)</f>
        <v>TRICAS II - 2 CRÉDITOS - 2 HORAS SEMANALES</v>
      </c>
      <c r="G39" s="28"/>
      <c r="H39" s="90" t="e">
        <f>D6-F39</f>
        <v>#VALUE!</v>
      </c>
    </row>
    <row r="40" spans="1:8" s="57" customFormat="1" ht="18.75" customHeight="1" x14ac:dyDescent="0.25">
      <c r="A40" s="86" t="str">
        <f>'PEGAR AQUÍ'!B39</f>
        <v>QUIJANO RODRIGUEZ</v>
      </c>
      <c r="B40" s="85" t="str">
        <f>'PEGAR AQUÍ'!C39</f>
        <v>CARLOS EDUARDO</v>
      </c>
      <c r="C40" s="108">
        <f>'PEGAR AQUÍ'!D39</f>
        <v>1098764178</v>
      </c>
      <c r="D40" s="55" t="str">
        <f>'PEGAR AQUÍ'!K39</f>
        <v>LQ-00157874</v>
      </c>
      <c r="E40" s="56"/>
      <c r="F40" s="109" t="str">
        <f>RIGHT('PEGAR AQUÍ'!J39,LEN('PEGAR AQUÍ'!J39)-22)</f>
        <v>TRICAS II - 2 CRÉDITOS - 2 HORAS SEMANALES</v>
      </c>
      <c r="G40" s="28"/>
      <c r="H40" s="90" t="e">
        <f>D6-F40</f>
        <v>#VALUE!</v>
      </c>
    </row>
    <row r="41" spans="1:8" s="57" customFormat="1" ht="18.75" customHeight="1" x14ac:dyDescent="0.25">
      <c r="A41" s="86" t="str">
        <f>'PEGAR AQUÍ'!B40</f>
        <v>RINCON CARRILLO</v>
      </c>
      <c r="B41" s="85" t="str">
        <f>'PEGAR AQUÍ'!C40</f>
        <v>MILTON JAHIR</v>
      </c>
      <c r="C41" s="108">
        <f>'PEGAR AQUÍ'!D40</f>
        <v>1095826765</v>
      </c>
      <c r="D41" s="55" t="str">
        <f>'PEGAR AQUÍ'!K40</f>
        <v>LQ-00228374</v>
      </c>
      <c r="E41" s="56"/>
      <c r="F41" s="109" t="str">
        <f>RIGHT('PEGAR AQUÍ'!J40,LEN('PEGAR AQUÍ'!J40)-22)</f>
        <v>TRICAS II - 2 CRÉDITOS - 4 HORAS SEMANALES</v>
      </c>
      <c r="G41" s="28"/>
      <c r="H41" s="90" t="e">
        <f>D6-F41</f>
        <v>#VALUE!</v>
      </c>
    </row>
    <row r="42" spans="1:8" s="57" customFormat="1" ht="18.75" customHeight="1" x14ac:dyDescent="0.25">
      <c r="A42" s="86" t="str">
        <f>'PEGAR AQUÍ'!B41</f>
        <v>RODRIGUEZ CASTRO</v>
      </c>
      <c r="B42" s="85" t="str">
        <f>'PEGAR AQUÍ'!C41</f>
        <v>RAFAEL RICARDO</v>
      </c>
      <c r="C42" s="108">
        <f>'PEGAR AQUÍ'!D41</f>
        <v>1095798547</v>
      </c>
      <c r="D42" s="55" t="str">
        <f>'PEGAR AQUÍ'!K41</f>
        <v>LQ-00232282</v>
      </c>
      <c r="E42" s="56"/>
      <c r="F42" s="109" t="str">
        <f>RIGHT('PEGAR AQUÍ'!J41,LEN('PEGAR AQUÍ'!J41)-22)</f>
        <v>TRICAS II - 2 CRÉDITOS - 2 HORAS SEMANALES</v>
      </c>
      <c r="G42" s="28"/>
      <c r="H42" s="90" t="e">
        <f>D6-F42</f>
        <v>#VALUE!</v>
      </c>
    </row>
    <row r="43" spans="1:8" s="57" customFormat="1" ht="18.75" customHeight="1" x14ac:dyDescent="0.25">
      <c r="A43" s="86" t="str">
        <f>'PEGAR AQUÍ'!B42</f>
        <v>RODRIGUEZ VELASCO</v>
      </c>
      <c r="B43" s="85" t="str">
        <f>'PEGAR AQUÍ'!C42</f>
        <v>HENRY</v>
      </c>
      <c r="C43" s="108">
        <f>'PEGAR AQUÍ'!D42</f>
        <v>1098649517</v>
      </c>
      <c r="D43" s="55" t="str">
        <f>'PEGAR AQUÍ'!K42</f>
        <v>LQ-00231043</v>
      </c>
      <c r="E43" s="56"/>
      <c r="F43" s="109" t="str">
        <f>RIGHT('PEGAR AQUÍ'!J42,LEN('PEGAR AQUÍ'!J42)-22)</f>
        <v>TRICAS II - 2 CRÉDITOS - 2 HORAS SEMANALES</v>
      </c>
      <c r="G43" s="56"/>
      <c r="H43" s="90" t="e">
        <f>D6-F43</f>
        <v>#VALUE!</v>
      </c>
    </row>
    <row r="44" spans="1:8" s="57" customFormat="1" ht="18.75" customHeight="1" x14ac:dyDescent="0.25">
      <c r="A44" s="86" t="str">
        <f>'PEGAR AQUÍ'!B43</f>
        <v>RUEDA GÓMEZ</v>
      </c>
      <c r="B44" s="85" t="str">
        <f>'PEGAR AQUÍ'!C43</f>
        <v>MARÍA ALEJANDRA</v>
      </c>
      <c r="C44" s="108">
        <f>'PEGAR AQUÍ'!D43</f>
        <v>1098409475</v>
      </c>
      <c r="D44" s="55" t="str">
        <f>'PEGAR AQUÍ'!K43</f>
        <v>LQ-00229708</v>
      </c>
      <c r="E44" s="56"/>
      <c r="F44" s="109" t="str">
        <f>RIGHT('PEGAR AQUÍ'!J43,LEN('PEGAR AQUÍ'!J43)-22)</f>
        <v>TRICAS II - 2 CRÉDITOS - 4 HORAS SEMANALES</v>
      </c>
      <c r="G44" s="28"/>
      <c r="H44" s="90" t="e">
        <f>D6-F44</f>
        <v>#VALUE!</v>
      </c>
    </row>
    <row r="45" spans="1:8" s="57" customFormat="1" ht="18.75" customHeight="1" x14ac:dyDescent="0.25">
      <c r="A45" s="86" t="str">
        <f>'PEGAR AQUÍ'!B44</f>
        <v>RUIZ BAUTISTA</v>
      </c>
      <c r="B45" s="85" t="str">
        <f>'PEGAR AQUÍ'!C44</f>
        <v>KIARA VANESSA</v>
      </c>
      <c r="C45" s="108">
        <f>'PEGAR AQUÍ'!D44</f>
        <v>1100965705</v>
      </c>
      <c r="D45" s="55" t="str">
        <f>'PEGAR AQUÍ'!K44</f>
        <v>LQ-0227291</v>
      </c>
      <c r="E45" s="56"/>
      <c r="F45" s="109" t="str">
        <f>RIGHT('PEGAR AQUÍ'!J44,LEN('PEGAR AQUÍ'!J44)-22)</f>
        <v>TRICAS II - 2 CRÉDITOS - 4 HORAS SEMANALES</v>
      </c>
      <c r="G45" s="28"/>
      <c r="H45" s="90" t="e">
        <f>D6-F45</f>
        <v>#VALUE!</v>
      </c>
    </row>
    <row r="46" spans="1:8" s="57" customFormat="1" ht="18.75" customHeight="1" x14ac:dyDescent="0.25">
      <c r="A46" s="86" t="str">
        <f>'PEGAR AQUÍ'!B45</f>
        <v>SALDAÑA CAMPOS</v>
      </c>
      <c r="B46" s="85" t="str">
        <f>'PEGAR AQUÍ'!C45</f>
        <v>ANDREY ALEXIS</v>
      </c>
      <c r="C46" s="108">
        <f>'PEGAR AQUÍ'!D45</f>
        <v>1098754682</v>
      </c>
      <c r="D46" s="55" t="str">
        <f>'PEGAR AQUÍ'!K45</f>
        <v>LQ-00227747</v>
      </c>
      <c r="E46" s="56"/>
      <c r="F46" s="109" t="str">
        <f>RIGHT('PEGAR AQUÍ'!J45,LEN('PEGAR AQUÍ'!J45)-22)</f>
        <v>TRICAS II - 2 CRÉDITOS - 2 HORAS SEMANALES</v>
      </c>
      <c r="G46" s="28"/>
      <c r="H46" s="90" t="e">
        <f>D6-F46</f>
        <v>#VALUE!</v>
      </c>
    </row>
    <row r="47" spans="1:8" s="57" customFormat="1" ht="18.75" customHeight="1" x14ac:dyDescent="0.25">
      <c r="A47" s="86" t="str">
        <f>'PEGAR AQUÍ'!B46</f>
        <v>SANDOVAL GUTIERREZ</v>
      </c>
      <c r="B47" s="85" t="str">
        <f>'PEGAR AQUÍ'!C46</f>
        <v>JEISON ANDRES</v>
      </c>
      <c r="C47" s="108">
        <f>'PEGAR AQUÍ'!D46</f>
        <v>1102379600</v>
      </c>
      <c r="D47" s="55" t="str">
        <f>'PEGAR AQUÍ'!K46</f>
        <v>LQ-00231422</v>
      </c>
      <c r="E47" s="56"/>
      <c r="F47" s="109" t="str">
        <f>RIGHT('PEGAR AQUÍ'!J46,LEN('PEGAR AQUÍ'!J46)-22)</f>
        <v>TRICAS II - 2 CRÉDITOS - 2 HORAS SEMANALES</v>
      </c>
      <c r="G47" s="28"/>
      <c r="H47" s="90" t="e">
        <f>D6-F47</f>
        <v>#VALUE!</v>
      </c>
    </row>
    <row r="48" spans="1:8" s="57" customFormat="1" ht="18.75" customHeight="1" x14ac:dyDescent="0.25">
      <c r="A48" s="86" t="str">
        <f>'PEGAR AQUÍ'!B47</f>
        <v>SILVA SOTAQUIRA</v>
      </c>
      <c r="B48" s="85" t="str">
        <f>'PEGAR AQUÍ'!C47</f>
        <v>JUAN MANUEL</v>
      </c>
      <c r="C48" s="108">
        <f>'PEGAR AQUÍ'!D47</f>
        <v>1095834035</v>
      </c>
      <c r="D48" s="55" t="str">
        <f>'PEGAR AQUÍ'!K47</f>
        <v>LQ-00218018</v>
      </c>
      <c r="E48" s="56"/>
      <c r="F48" s="109" t="str">
        <f>RIGHT('PEGAR AQUÍ'!J47,LEN('PEGAR AQUÍ'!J47)-22)</f>
        <v>TRICAS II - 2 CRÉDITOS - 4 HORAS SEMANALES</v>
      </c>
      <c r="G48" s="56"/>
      <c r="H48" s="90" t="e">
        <f>D6-F48</f>
        <v>#VALUE!</v>
      </c>
    </row>
    <row r="49" spans="1:8" s="57" customFormat="1" ht="18.75" customHeight="1" x14ac:dyDescent="0.25">
      <c r="A49" s="86" t="str">
        <f>'PEGAR AQUÍ'!B48</f>
        <v>VARGAS PEREZ</v>
      </c>
      <c r="B49" s="85" t="str">
        <f>'PEGAR AQUÍ'!C48</f>
        <v>JUAN PABLO</v>
      </c>
      <c r="C49" s="108">
        <f>'PEGAR AQUÍ'!D48</f>
        <v>1095941482</v>
      </c>
      <c r="D49" s="55" t="str">
        <f>'PEGAR AQUÍ'!K48</f>
        <v>LQ-00230322</v>
      </c>
      <c r="E49" s="56"/>
      <c r="F49" s="109" t="str">
        <f>RIGHT('PEGAR AQUÍ'!J48,LEN('PEGAR AQUÍ'!J48)-22)</f>
        <v>TRICAS II - 2 CRÉDITOS - 2 HORAS SEMANALES</v>
      </c>
      <c r="G49" s="103"/>
      <c r="H49" s="102" t="e">
        <f>D6-F49</f>
        <v>#VALUE!</v>
      </c>
    </row>
    <row r="50" spans="1:8" s="57" customFormat="1" ht="18.75" customHeight="1" x14ac:dyDescent="0.25">
      <c r="A50" s="86" t="str">
        <f>'PEGAR AQUÍ'!B49</f>
        <v>VILLAMIZAR CARRANZA</v>
      </c>
      <c r="B50" s="85" t="str">
        <f>'PEGAR AQUÍ'!C49</f>
        <v>JAIR</v>
      </c>
      <c r="C50" s="108">
        <f>'PEGAR AQUÍ'!D49</f>
        <v>1104130567</v>
      </c>
      <c r="D50" s="55" t="str">
        <f>'PEGAR AQUÍ'!K49</f>
        <v>LQ-00232129</v>
      </c>
      <c r="E50" s="56"/>
      <c r="F50" s="109" t="str">
        <f>RIGHT('PEGAR AQUÍ'!J49,LEN('PEGAR AQUÍ'!J49)-22)</f>
        <v>TRICAS II - 2 CRÉDITOS - 2 HORAS SEMANALES</v>
      </c>
      <c r="G50" s="103"/>
      <c r="H50" s="102" t="e">
        <f>D6-F50</f>
        <v>#VALUE!</v>
      </c>
    </row>
    <row r="51" spans="1:8" s="57" customFormat="1" ht="18.75" customHeight="1" x14ac:dyDescent="0.25">
      <c r="A51" s="86" t="str">
        <f>'PEGAR AQUÍ'!B50</f>
        <v>ZARATE GORDILLO</v>
      </c>
      <c r="B51" s="85" t="str">
        <f>'PEGAR AQUÍ'!C50</f>
        <v>CARLOS ELIECER</v>
      </c>
      <c r="C51" s="108">
        <f>'PEGAR AQUÍ'!D50</f>
        <v>1098743616</v>
      </c>
      <c r="D51" s="55" t="str">
        <f>'PEGAR AQUÍ'!K50</f>
        <v>LQ-00232630</v>
      </c>
      <c r="E51" s="56"/>
      <c r="F51" s="109" t="str">
        <f>RIGHT('PEGAR AQUÍ'!J50,LEN('PEGAR AQUÍ'!J50)-22)</f>
        <v>TRICAS II - 2 CRÉDITOS - 2 HORAS SEMANALES</v>
      </c>
      <c r="G51" s="56"/>
      <c r="H51" s="102" t="e">
        <f>D6-F51</f>
        <v>#VALUE!</v>
      </c>
    </row>
    <row r="52" spans="1:8" s="57" customFormat="1" ht="18.75" customHeight="1" x14ac:dyDescent="0.25">
      <c r="A52" s="86" t="str">
        <f>'PEGAR AQUÍ'!B51</f>
        <v>PALENCIA BACA</v>
      </c>
      <c r="B52" s="85" t="str">
        <f>'PEGAR AQUÍ'!C51</f>
        <v>YESID FERNANDO</v>
      </c>
      <c r="C52" s="108">
        <f>'PEGAR AQUÍ'!D51</f>
        <v>91354901</v>
      </c>
      <c r="D52" s="55" t="str">
        <f>'PEGAR AQUÍ'!K51</f>
        <v>LQ-00230298</v>
      </c>
      <c r="E52" s="56"/>
      <c r="F52" s="109" t="str">
        <f>RIGHT('PEGAR AQUÍ'!J51,LEN('PEGAR AQUÍ'!J51)-22)</f>
        <v>TRICAS II - 2 CRÉDITOS - 2 HORAS SEMANALES</v>
      </c>
      <c r="G52" s="56"/>
      <c r="H52" s="104" t="e">
        <f>D6-F52</f>
        <v>#VALUE!</v>
      </c>
    </row>
    <row r="53" spans="1:8" s="57" customFormat="1" ht="18.75" customHeight="1" x14ac:dyDescent="0.25">
      <c r="A53" s="86" t="str">
        <f>'PEGAR AQUÍ'!B52</f>
        <v>DELGADO RUEDA</v>
      </c>
      <c r="B53" s="85" t="str">
        <f>'PEGAR AQUÍ'!C52</f>
        <v>JONATHAN ARLEY</v>
      </c>
      <c r="C53" s="108">
        <f>'PEGAR AQUÍ'!D52</f>
        <v>1098757565</v>
      </c>
      <c r="D53" s="55" t="str">
        <f>'PEGAR AQUÍ'!K52</f>
        <v>LQ-00230515</v>
      </c>
      <c r="E53" s="56"/>
      <c r="F53" s="109" t="str">
        <f>RIGHT('PEGAR AQUÍ'!J52,LEN('PEGAR AQUÍ'!J52)-22)</f>
        <v>TRICAS II - 2 CRÉDITOS - 2 HORAS SEMANALES</v>
      </c>
      <c r="G53" s="56"/>
      <c r="H53" s="105" t="e">
        <f>D6-F53</f>
        <v>#VALUE!</v>
      </c>
    </row>
    <row r="54" spans="1:8" x14ac:dyDescent="0.25">
      <c r="A54" s="70" t="s">
        <v>35</v>
      </c>
      <c r="B54" s="71"/>
      <c r="C54" s="72"/>
      <c r="D54" s="72"/>
      <c r="E54" s="73"/>
      <c r="F54" s="74"/>
      <c r="G54" s="74"/>
      <c r="H54" s="96"/>
    </row>
    <row r="55" spans="1:8" x14ac:dyDescent="0.25">
      <c r="A55" s="75"/>
      <c r="B55" s="76"/>
      <c r="C55" s="77"/>
      <c r="D55" s="77"/>
      <c r="E55" s="78"/>
      <c r="F55" s="79"/>
      <c r="G55" s="79"/>
      <c r="H55" s="97"/>
    </row>
    <row r="56" spans="1:8" x14ac:dyDescent="0.25">
      <c r="A56" s="80"/>
      <c r="B56" s="77"/>
      <c r="C56" s="77"/>
      <c r="D56" s="77"/>
      <c r="E56" s="77"/>
      <c r="F56" s="77"/>
      <c r="G56" s="77"/>
      <c r="H56" s="97"/>
    </row>
    <row r="57" spans="1:8" x14ac:dyDescent="0.25">
      <c r="A57" s="70" t="s">
        <v>46</v>
      </c>
      <c r="B57" s="81"/>
      <c r="C57" s="81" t="s">
        <v>36</v>
      </c>
      <c r="D57" s="82"/>
      <c r="E57" s="72"/>
      <c r="F57" s="72"/>
      <c r="G57" s="72"/>
      <c r="H57" s="96"/>
    </row>
    <row r="58" spans="1:8" x14ac:dyDescent="0.25">
      <c r="A58" s="83" t="s">
        <v>37</v>
      </c>
      <c r="B58" s="84"/>
      <c r="C58" s="84"/>
      <c r="D58" s="84"/>
      <c r="E58" s="84"/>
      <c r="F58" s="84"/>
      <c r="G58" s="84"/>
      <c r="H58" s="98"/>
    </row>
    <row r="59" spans="1:8" x14ac:dyDescent="0.25">
      <c r="B59" s="29"/>
      <c r="C59" s="29"/>
      <c r="D59" s="29"/>
      <c r="E59" s="29"/>
      <c r="F59" s="61"/>
      <c r="G59" s="29"/>
      <c r="H59" s="99"/>
    </row>
    <row r="60" spans="1:8" x14ac:dyDescent="0.25">
      <c r="B60" s="29"/>
      <c r="C60" s="29"/>
      <c r="D60" s="29"/>
      <c r="E60" s="29"/>
      <c r="F60" s="61"/>
      <c r="G60" s="29"/>
      <c r="H60" s="99"/>
    </row>
    <row r="61" spans="1:8" x14ac:dyDescent="0.25">
      <c r="B61" s="29"/>
      <c r="C61" s="29"/>
      <c r="D61" s="29"/>
      <c r="E61" s="29"/>
      <c r="F61" s="61"/>
      <c r="G61" s="29"/>
      <c r="H61" s="99"/>
    </row>
    <row r="62" spans="1:8" x14ac:dyDescent="0.25">
      <c r="B62" s="29"/>
      <c r="C62" s="29"/>
      <c r="D62" s="29"/>
      <c r="E62" s="29"/>
      <c r="F62" s="61"/>
      <c r="G62" s="29"/>
      <c r="H62" s="99"/>
    </row>
    <row r="63" spans="1:8" x14ac:dyDescent="0.25">
      <c r="B63" s="29"/>
      <c r="C63" s="29"/>
      <c r="D63" s="29"/>
      <c r="E63" s="29"/>
      <c r="F63" s="61"/>
      <c r="G63" s="29"/>
      <c r="H63" s="99"/>
    </row>
    <row r="64" spans="1:8" x14ac:dyDescent="0.25">
      <c r="B64" s="29"/>
      <c r="C64" s="29"/>
      <c r="D64" s="29"/>
      <c r="E64" s="29"/>
      <c r="F64" s="61"/>
      <c r="G64" s="29"/>
      <c r="H64" s="99"/>
    </row>
    <row r="65" spans="2:8" x14ac:dyDescent="0.25">
      <c r="B65" s="29"/>
      <c r="C65" s="29"/>
      <c r="D65" s="29"/>
      <c r="E65" s="29"/>
      <c r="F65" s="61"/>
      <c r="G65" s="29"/>
      <c r="H65" s="99"/>
    </row>
    <row r="66" spans="2:8" x14ac:dyDescent="0.25">
      <c r="B66" s="29"/>
      <c r="C66" s="29"/>
      <c r="D66" s="29"/>
      <c r="E66" s="29"/>
      <c r="F66" s="61"/>
      <c r="G66" s="29"/>
      <c r="H66" s="99"/>
    </row>
    <row r="67" spans="2:8" x14ac:dyDescent="0.25">
      <c r="B67" s="29"/>
      <c r="C67" s="29"/>
      <c r="D67" s="29"/>
      <c r="E67" s="29"/>
      <c r="F67" s="61"/>
      <c r="G67" s="29"/>
      <c r="H67" s="99"/>
    </row>
    <row r="68" spans="2:8" x14ac:dyDescent="0.25">
      <c r="B68" s="29"/>
      <c r="C68" s="29"/>
      <c r="D68" s="29"/>
      <c r="E68" s="29"/>
      <c r="F68" s="61"/>
      <c r="G68" s="29"/>
      <c r="H68" s="99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R-DC-87 V.01</vt:lpstr>
      <vt:lpstr>R-DC-86 V.01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UTS</cp:lastModifiedBy>
  <cp:lastPrinted>2016-01-06T19:27:20Z</cp:lastPrinted>
  <dcterms:created xsi:type="dcterms:W3CDTF">2014-05-29T03:12:03Z</dcterms:created>
  <dcterms:modified xsi:type="dcterms:W3CDTF">2016-06-24T17:06:55Z</dcterms:modified>
</cp:coreProperties>
</file>